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1720" yWindow="720" windowWidth="25600" windowHeight="7740"/>
  </bookViews>
  <sheets>
    <sheet name="Season" sheetId="1" r:id="rId1"/>
    <sheet name="Stoneman" sheetId="2" r:id="rId2"/>
    <sheet name="C-Had" sheetId="3" r:id="rId3"/>
    <sheet name="Bob K" sheetId="4" r:id="rId4"/>
    <sheet name="Dougan" sheetId="5" r:id="rId5"/>
    <sheet name="Cella" sheetId="6" r:id="rId6"/>
    <sheet name="Nelson" sheetId="7" r:id="rId7"/>
    <sheet name="Fowler" sheetId="8" r:id="rId8"/>
    <sheet name="Mack" sheetId="9" r:id="rId9"/>
    <sheet name="Dan" sheetId="10" r:id="rId10"/>
    <sheet name="Guy" sheetId="11" r:id="rId11"/>
    <sheet name="Doug" sheetId="12" r:id="rId12"/>
    <sheet name="Max" sheetId="13" r:id="rId13"/>
    <sheet name="Dubois" sheetId="14" r:id="rId14"/>
    <sheet name="JR" sheetId="15" r:id="rId15"/>
    <sheet name="Ben" sheetId="17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9" i="1" l="1"/>
  <c r="Q17" i="1"/>
  <c r="P17" i="1"/>
  <c r="D17" i="1"/>
  <c r="E17" i="1"/>
  <c r="F17" i="1"/>
  <c r="G17" i="1"/>
  <c r="H17" i="1"/>
  <c r="I17" i="1"/>
  <c r="J17" i="1"/>
  <c r="K17" i="1"/>
  <c r="L17" i="1"/>
  <c r="C17" i="1"/>
  <c r="B17" i="1"/>
  <c r="N12" i="11"/>
  <c r="M17" i="1"/>
  <c r="N17" i="1"/>
  <c r="O17" i="1"/>
  <c r="E19" i="1"/>
  <c r="L19" i="1"/>
  <c r="G19" i="1"/>
  <c r="H19" i="1"/>
  <c r="K19" i="1"/>
  <c r="D19" i="1"/>
  <c r="Q12" i="1"/>
  <c r="Q19" i="1"/>
  <c r="C19" i="1"/>
  <c r="I19" i="1"/>
  <c r="J19" i="1"/>
  <c r="F19" i="1"/>
  <c r="P19" i="1"/>
  <c r="L8" i="1"/>
  <c r="R8" i="1"/>
  <c r="R7" i="1"/>
  <c r="O12" i="11"/>
  <c r="P12" i="11"/>
  <c r="M12" i="11"/>
  <c r="N12" i="12"/>
  <c r="O12" i="12"/>
  <c r="P12" i="12"/>
  <c r="M12" i="12"/>
  <c r="N12" i="8"/>
  <c r="O12" i="8"/>
  <c r="P12" i="8"/>
  <c r="M12" i="8"/>
  <c r="N8" i="15"/>
  <c r="O8" i="15"/>
  <c r="P8" i="15"/>
  <c r="M8" i="15"/>
  <c r="N9" i="2"/>
  <c r="O9" i="2"/>
  <c r="P9" i="2"/>
  <c r="M9" i="2"/>
  <c r="M6" i="10"/>
  <c r="N6" i="10"/>
  <c r="O6" i="10"/>
  <c r="P6" i="10"/>
  <c r="N12" i="9"/>
  <c r="O12" i="9"/>
  <c r="P12" i="9"/>
  <c r="M12" i="9"/>
  <c r="N12" i="7"/>
  <c r="O12" i="7"/>
  <c r="P12" i="7"/>
  <c r="M12" i="7"/>
  <c r="N10" i="5"/>
  <c r="O10" i="5"/>
  <c r="P10" i="5"/>
  <c r="M10" i="5"/>
  <c r="N12" i="4"/>
  <c r="O12" i="4"/>
  <c r="P12" i="4"/>
  <c r="M12" i="4"/>
  <c r="N12" i="3"/>
  <c r="O12" i="3"/>
  <c r="P12" i="3"/>
  <c r="M12" i="3"/>
  <c r="N12" i="6"/>
  <c r="O12" i="6"/>
  <c r="P12" i="6"/>
  <c r="M12" i="6"/>
  <c r="N7" i="15"/>
  <c r="O7" i="15"/>
  <c r="P7" i="15"/>
  <c r="M7" i="15"/>
  <c r="P3" i="17"/>
  <c r="O3" i="17"/>
  <c r="N3" i="17"/>
  <c r="M3" i="17"/>
  <c r="N11" i="8"/>
  <c r="O11" i="8"/>
  <c r="P11" i="8"/>
  <c r="M11" i="8"/>
  <c r="N11" i="12"/>
  <c r="O11" i="12"/>
  <c r="P11" i="12"/>
  <c r="M11" i="12"/>
  <c r="N11" i="7"/>
  <c r="O11" i="7"/>
  <c r="P11" i="7"/>
  <c r="M11" i="7"/>
  <c r="N11" i="11"/>
  <c r="O11" i="11"/>
  <c r="P11" i="11"/>
  <c r="M11" i="11"/>
  <c r="N11" i="6"/>
  <c r="O11" i="6"/>
  <c r="P11" i="6"/>
  <c r="M11" i="6"/>
  <c r="N9" i="5"/>
  <c r="O9" i="5"/>
  <c r="P9" i="5"/>
  <c r="M9" i="5"/>
  <c r="N11" i="4"/>
  <c r="O11" i="4"/>
  <c r="P11" i="4"/>
  <c r="M11" i="4"/>
  <c r="N11" i="9"/>
  <c r="O11" i="9"/>
  <c r="P11" i="9"/>
  <c r="M11" i="9"/>
  <c r="N11" i="3"/>
  <c r="O11" i="3"/>
  <c r="P11" i="3"/>
  <c r="M11" i="3"/>
  <c r="N10" i="12"/>
  <c r="O10" i="12"/>
  <c r="P10" i="12"/>
  <c r="M10" i="12"/>
  <c r="N10" i="8"/>
  <c r="O10" i="8"/>
  <c r="P10" i="8"/>
  <c r="M10" i="8"/>
  <c r="N10" i="11"/>
  <c r="O10" i="11"/>
  <c r="P10" i="11"/>
  <c r="M10" i="11"/>
  <c r="N10" i="9"/>
  <c r="O10" i="9"/>
  <c r="P10" i="9"/>
  <c r="M10" i="9"/>
  <c r="N10" i="7"/>
  <c r="O10" i="7"/>
  <c r="P10" i="7"/>
  <c r="M10" i="7"/>
  <c r="N8" i="5"/>
  <c r="O8" i="5"/>
  <c r="P8" i="5"/>
  <c r="M8" i="5"/>
  <c r="N10" i="4"/>
  <c r="O10" i="4"/>
  <c r="P10" i="4"/>
  <c r="M10" i="4"/>
  <c r="N10" i="6"/>
  <c r="O10" i="6"/>
  <c r="P10" i="6"/>
  <c r="M10" i="6"/>
  <c r="N10" i="3"/>
  <c r="O10" i="3"/>
  <c r="P10" i="3"/>
  <c r="M10" i="3"/>
  <c r="M6" i="15"/>
  <c r="N6" i="15"/>
  <c r="O6" i="15"/>
  <c r="P6" i="15"/>
  <c r="N9" i="12"/>
  <c r="O9" i="12"/>
  <c r="P9" i="12"/>
  <c r="M9" i="12"/>
  <c r="N9" i="11"/>
  <c r="O9" i="11"/>
  <c r="P9" i="11"/>
  <c r="M9" i="11"/>
  <c r="N9" i="9"/>
  <c r="O9" i="9"/>
  <c r="P9" i="9"/>
  <c r="M9" i="9"/>
  <c r="N9" i="8"/>
  <c r="O9" i="8"/>
  <c r="P9" i="8"/>
  <c r="M9" i="8"/>
  <c r="N9" i="7"/>
  <c r="O9" i="7"/>
  <c r="P9" i="7"/>
  <c r="M9" i="7"/>
  <c r="N9" i="6"/>
  <c r="O9" i="6"/>
  <c r="P9" i="6"/>
  <c r="M9" i="6"/>
  <c r="N7" i="5"/>
  <c r="O7" i="5"/>
  <c r="P7" i="5"/>
  <c r="M7" i="5"/>
  <c r="N9" i="4"/>
  <c r="O9" i="4"/>
  <c r="P9" i="4"/>
  <c r="M9" i="4"/>
  <c r="N9" i="3"/>
  <c r="O9" i="3"/>
  <c r="P9" i="3"/>
  <c r="M9" i="3"/>
  <c r="N8" i="2"/>
  <c r="O8" i="2"/>
  <c r="P8" i="2"/>
  <c r="M8" i="2"/>
  <c r="M5" i="15"/>
  <c r="N5" i="15"/>
  <c r="O5" i="15"/>
  <c r="P5" i="15"/>
  <c r="N8" i="12"/>
  <c r="O8" i="12"/>
  <c r="P8" i="12"/>
  <c r="M8" i="12"/>
  <c r="N8" i="11"/>
  <c r="O8" i="11"/>
  <c r="P8" i="11"/>
  <c r="M8" i="11"/>
  <c r="M5" i="10"/>
  <c r="N5" i="10"/>
  <c r="O5" i="10"/>
  <c r="P5" i="10"/>
  <c r="N8" i="9"/>
  <c r="O8" i="9"/>
  <c r="P8" i="9"/>
  <c r="M8" i="9"/>
  <c r="N8" i="8"/>
  <c r="O8" i="8"/>
  <c r="P8" i="8"/>
  <c r="M8" i="8"/>
  <c r="N8" i="7"/>
  <c r="O8" i="7"/>
  <c r="P8" i="7"/>
  <c r="M8" i="7"/>
  <c r="N8" i="6"/>
  <c r="O8" i="6"/>
  <c r="P8" i="6"/>
  <c r="M8" i="6"/>
  <c r="M6" i="5"/>
  <c r="N6" i="5"/>
  <c r="O6" i="5"/>
  <c r="P6" i="5"/>
  <c r="N8" i="4"/>
  <c r="O8" i="4"/>
  <c r="P8" i="4"/>
  <c r="M8" i="4"/>
  <c r="N8" i="3"/>
  <c r="O8" i="3"/>
  <c r="P8" i="3"/>
  <c r="M8" i="3"/>
  <c r="N7" i="2"/>
  <c r="O7" i="2"/>
  <c r="P7" i="2"/>
  <c r="M7" i="2"/>
  <c r="M4" i="15"/>
  <c r="N4" i="15"/>
  <c r="O4" i="15"/>
  <c r="P4" i="15"/>
  <c r="N7" i="12"/>
  <c r="O7" i="12"/>
  <c r="P7" i="12"/>
  <c r="M7" i="12"/>
  <c r="N7" i="11"/>
  <c r="O7" i="11"/>
  <c r="P7" i="11"/>
  <c r="M7" i="11"/>
  <c r="N7" i="9"/>
  <c r="O7" i="9"/>
  <c r="P7" i="9"/>
  <c r="M7" i="9"/>
  <c r="N7" i="8"/>
  <c r="O7" i="8"/>
  <c r="P7" i="8"/>
  <c r="M7" i="8"/>
  <c r="N7" i="7"/>
  <c r="O7" i="7"/>
  <c r="P7" i="7"/>
  <c r="M7" i="7"/>
  <c r="N7" i="6"/>
  <c r="O7" i="6"/>
  <c r="P7" i="6"/>
  <c r="M7" i="6"/>
  <c r="M5" i="5"/>
  <c r="N5" i="5"/>
  <c r="O5" i="5"/>
  <c r="P5" i="5"/>
  <c r="N7" i="4"/>
  <c r="O7" i="4"/>
  <c r="P7" i="4"/>
  <c r="M7" i="4"/>
  <c r="N7" i="3"/>
  <c r="O7" i="3"/>
  <c r="P7" i="3"/>
  <c r="M7" i="3"/>
  <c r="M6" i="2"/>
  <c r="N6" i="2"/>
  <c r="O6" i="2"/>
  <c r="P6" i="2"/>
  <c r="P5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L3" i="1"/>
  <c r="L4" i="1"/>
  <c r="L5" i="1"/>
  <c r="L6" i="1"/>
  <c r="L7" i="1"/>
  <c r="L9" i="1"/>
  <c r="L10" i="1"/>
  <c r="L11" i="1"/>
  <c r="L12" i="1"/>
  <c r="L13" i="1"/>
  <c r="L14" i="1"/>
  <c r="L15" i="1"/>
  <c r="L1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Q3" i="1"/>
  <c r="Q4" i="1"/>
  <c r="Q5" i="1"/>
  <c r="Q6" i="1"/>
  <c r="Q7" i="1"/>
  <c r="Q8" i="1"/>
  <c r="Q9" i="1"/>
  <c r="Q10" i="1"/>
  <c r="Q11" i="1"/>
  <c r="Q13" i="1"/>
  <c r="Q14" i="1"/>
  <c r="Q15" i="1"/>
  <c r="Q1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3" i="15"/>
  <c r="N16" i="1"/>
  <c r="B16" i="1"/>
  <c r="O3" i="15"/>
  <c r="N3" i="15"/>
  <c r="M3" i="15"/>
  <c r="M6" i="12"/>
  <c r="N6" i="12"/>
  <c r="O6" i="12"/>
  <c r="P6" i="12"/>
  <c r="M6" i="11"/>
  <c r="N6" i="11"/>
  <c r="O6" i="11"/>
  <c r="P6" i="11"/>
  <c r="M4" i="10"/>
  <c r="N4" i="10"/>
  <c r="O4" i="10"/>
  <c r="P4" i="10"/>
  <c r="M6" i="9"/>
  <c r="N6" i="9"/>
  <c r="O6" i="9"/>
  <c r="P6" i="9"/>
  <c r="M6" i="8"/>
  <c r="N6" i="8"/>
  <c r="O6" i="8"/>
  <c r="P6" i="8"/>
  <c r="M6" i="7"/>
  <c r="N6" i="7"/>
  <c r="O6" i="7"/>
  <c r="P6" i="7"/>
  <c r="M6" i="6"/>
  <c r="N6" i="6"/>
  <c r="O6" i="6"/>
  <c r="P6" i="6"/>
  <c r="M4" i="5"/>
  <c r="N4" i="5"/>
  <c r="O4" i="5"/>
  <c r="P4" i="5"/>
  <c r="M6" i="4"/>
  <c r="N6" i="4"/>
  <c r="O6" i="4"/>
  <c r="P6" i="4"/>
  <c r="M6" i="3"/>
  <c r="N6" i="3"/>
  <c r="O6" i="3"/>
  <c r="P6" i="3"/>
  <c r="P3" i="14"/>
  <c r="M15" i="1"/>
  <c r="B15" i="1"/>
  <c r="P3" i="13"/>
  <c r="P4" i="13"/>
  <c r="B14" i="1"/>
  <c r="M5" i="11"/>
  <c r="N5" i="11"/>
  <c r="O5" i="11"/>
  <c r="P5" i="11"/>
  <c r="M5" i="12"/>
  <c r="N5" i="12"/>
  <c r="O5" i="12"/>
  <c r="P5" i="12"/>
  <c r="M5" i="9"/>
  <c r="N5" i="9"/>
  <c r="O5" i="9"/>
  <c r="P5" i="9"/>
  <c r="M5" i="8"/>
  <c r="N5" i="8"/>
  <c r="O5" i="8"/>
  <c r="P5" i="8"/>
  <c r="O3" i="14"/>
  <c r="N3" i="14"/>
  <c r="M3" i="14"/>
  <c r="M5" i="7"/>
  <c r="N5" i="7"/>
  <c r="O5" i="7"/>
  <c r="P5" i="7"/>
  <c r="M5" i="6"/>
  <c r="N5" i="6"/>
  <c r="O5" i="6"/>
  <c r="P5" i="6"/>
  <c r="P3" i="6"/>
  <c r="P4" i="6"/>
  <c r="M4" i="13"/>
  <c r="N4" i="13"/>
  <c r="O4" i="13"/>
  <c r="M5" i="4"/>
  <c r="N5" i="4"/>
  <c r="O5" i="4"/>
  <c r="P5" i="4"/>
  <c r="P3" i="4"/>
  <c r="P4" i="4"/>
  <c r="M5" i="3"/>
  <c r="N5" i="3"/>
  <c r="O5" i="3"/>
  <c r="P5" i="3"/>
  <c r="M5" i="2"/>
  <c r="N5" i="2"/>
  <c r="O5" i="2"/>
  <c r="M4" i="12"/>
  <c r="N4" i="12"/>
  <c r="O4" i="12"/>
  <c r="P4" i="12"/>
  <c r="P3" i="12"/>
  <c r="M4" i="11"/>
  <c r="N4" i="11"/>
  <c r="O4" i="11"/>
  <c r="P4" i="11"/>
  <c r="M4" i="9"/>
  <c r="N4" i="9"/>
  <c r="O4" i="9"/>
  <c r="P4" i="9"/>
  <c r="M4" i="8"/>
  <c r="N4" i="8"/>
  <c r="O4" i="8"/>
  <c r="P4" i="8"/>
  <c r="M4" i="7"/>
  <c r="N4" i="7"/>
  <c r="O4" i="7"/>
  <c r="P4" i="7"/>
  <c r="M4" i="6"/>
  <c r="N4" i="6"/>
  <c r="O4" i="6"/>
  <c r="P3" i="11"/>
  <c r="P3" i="10"/>
  <c r="P3" i="9"/>
  <c r="O3" i="13"/>
  <c r="N3" i="13"/>
  <c r="M3" i="13"/>
  <c r="M4" i="4"/>
  <c r="N4" i="4"/>
  <c r="O4" i="4"/>
  <c r="M4" i="3"/>
  <c r="N4" i="3"/>
  <c r="O4" i="3"/>
  <c r="P4" i="3"/>
  <c r="M4" i="2"/>
  <c r="N4" i="2"/>
  <c r="O4" i="2"/>
  <c r="P4" i="2"/>
  <c r="M12" i="1"/>
  <c r="N13" i="1"/>
  <c r="B13" i="1"/>
  <c r="B12" i="1"/>
  <c r="P3" i="2"/>
  <c r="P3" i="3"/>
  <c r="P3" i="5"/>
  <c r="M11" i="1"/>
  <c r="B11" i="1"/>
  <c r="O3" i="12"/>
  <c r="N3" i="12"/>
  <c r="M3" i="12"/>
  <c r="O3" i="11"/>
  <c r="N3" i="11"/>
  <c r="M3" i="11"/>
  <c r="O3" i="10"/>
  <c r="N3" i="10"/>
  <c r="M3" i="10"/>
  <c r="O3" i="9"/>
  <c r="N3" i="9"/>
  <c r="M3" i="9"/>
  <c r="N10" i="1"/>
  <c r="B10" i="1"/>
  <c r="O9" i="1"/>
  <c r="B9" i="1"/>
  <c r="B8" i="1"/>
  <c r="B7" i="1"/>
  <c r="M6" i="1"/>
  <c r="N6" i="1"/>
  <c r="B6" i="1"/>
  <c r="B5" i="1"/>
  <c r="B4" i="1"/>
  <c r="B19" i="1"/>
  <c r="B3" i="1"/>
  <c r="P3" i="8"/>
  <c r="O3" i="8"/>
  <c r="N3" i="8"/>
  <c r="M3" i="8"/>
  <c r="P3" i="7"/>
  <c r="O3" i="7"/>
  <c r="N3" i="7"/>
  <c r="M3" i="7"/>
  <c r="O3" i="6"/>
  <c r="N3" i="6"/>
  <c r="M3" i="6"/>
  <c r="O3" i="5"/>
  <c r="N3" i="5"/>
  <c r="M3" i="5"/>
  <c r="O3" i="4"/>
  <c r="N3" i="4"/>
  <c r="M3" i="4"/>
  <c r="O3" i="3"/>
  <c r="N3" i="3"/>
  <c r="M3" i="3"/>
  <c r="O3" i="2"/>
  <c r="N3" i="2"/>
  <c r="M3" i="2"/>
  <c r="N14" i="1"/>
  <c r="M5" i="1"/>
  <c r="N5" i="1"/>
  <c r="O11" i="1"/>
  <c r="M13" i="1"/>
  <c r="M4" i="1"/>
  <c r="O15" i="1"/>
  <c r="O3" i="1"/>
  <c r="M16" i="1"/>
  <c r="O10" i="1"/>
  <c r="O4" i="1"/>
  <c r="O5" i="1"/>
  <c r="O6" i="1"/>
  <c r="M10" i="1"/>
  <c r="N11" i="1"/>
  <c r="O13" i="1"/>
  <c r="N12" i="1"/>
  <c r="O14" i="1"/>
  <c r="O8" i="1"/>
  <c r="N8" i="1"/>
  <c r="M9" i="1"/>
  <c r="N4" i="1"/>
  <c r="O16" i="1"/>
  <c r="O12" i="1"/>
  <c r="M8" i="1"/>
  <c r="N15" i="1"/>
  <c r="N3" i="1"/>
  <c r="N9" i="1"/>
  <c r="M14" i="1"/>
  <c r="M3" i="1"/>
  <c r="O7" i="1"/>
  <c r="M7" i="1"/>
  <c r="N7" i="1"/>
  <c r="N19" i="1"/>
  <c r="O19" i="1"/>
  <c r="M19" i="1"/>
</calcChain>
</file>

<file path=xl/sharedStrings.xml><?xml version="1.0" encoding="utf-8"?>
<sst xmlns="http://schemas.openxmlformats.org/spreadsheetml/2006/main" count="328" uniqueCount="41">
  <si>
    <t>Player</t>
  </si>
  <si>
    <t>GP</t>
  </si>
  <si>
    <t>Sean Stoneman</t>
  </si>
  <si>
    <t>PA</t>
  </si>
  <si>
    <t>AB</t>
  </si>
  <si>
    <t>R</t>
  </si>
  <si>
    <t>H</t>
  </si>
  <si>
    <t>2B</t>
  </si>
  <si>
    <t>3B</t>
  </si>
  <si>
    <t>HR</t>
  </si>
  <si>
    <t>RBI</t>
  </si>
  <si>
    <t>SO</t>
  </si>
  <si>
    <t>BB</t>
  </si>
  <si>
    <t>OBP</t>
  </si>
  <si>
    <t>SLG</t>
  </si>
  <si>
    <t>TB</t>
  </si>
  <si>
    <t>AVG</t>
  </si>
  <si>
    <t>SF</t>
  </si>
  <si>
    <t>Chad Malone</t>
  </si>
  <si>
    <t>Bob Kilpatrick</t>
  </si>
  <si>
    <t>Paul Dougan</t>
  </si>
  <si>
    <t>Matt Cella</t>
  </si>
  <si>
    <t>Tim Nelson</t>
  </si>
  <si>
    <t>Mike Fowler</t>
  </si>
  <si>
    <t>Scott Mack</t>
  </si>
  <si>
    <t>Game Date</t>
  </si>
  <si>
    <t>Dan</t>
  </si>
  <si>
    <t>Ryan Kilpatrick</t>
  </si>
  <si>
    <t>Jake Maloney</t>
  </si>
  <si>
    <t>Digs Season Stats 2014</t>
  </si>
  <si>
    <t>Max Dougan</t>
  </si>
  <si>
    <t>HRO</t>
  </si>
  <si>
    <t>Taylor Dubois</t>
  </si>
  <si>
    <t>Team Totals</t>
  </si>
  <si>
    <t>JR</t>
  </si>
  <si>
    <t>Dan Drago</t>
  </si>
  <si>
    <t>Tom Tierney</t>
  </si>
  <si>
    <t>First</t>
  </si>
  <si>
    <t>Second</t>
  </si>
  <si>
    <t xml:space="preserve">Second </t>
  </si>
  <si>
    <t>Ben Schoenberger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</si>
</sst>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" fontId="0" fillId="0" borderId="0" xfId="0" applyNumberFormat="1"/>
    <xf numFmtId="0" fontId="3" fillId="0" borderId="0" xfId="0" applyFont="1" applyBorder="1"/>
    <xf numFmtId="164" fontId="0" fillId="0" borderId="0" xfId="0" applyNumberFormat="1" applyBorder="1"/>
    <xf numFmtId="0" fontId="3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3" xfId="0" applyFont="1" applyFill="1" applyBorder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NumberFormat="1" applyBorder="1"/>
    <xf numFmtId="0" fontId="2" fillId="0" borderId="0" xfId="0" applyFont="1" applyAlignment="1">
      <alignment horizontal="left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6"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1" name="Table1" displayName="Table1" ref="A2:R17" totalsRowShown="0" headerRowDxfId="5">
  <tableColumns count="18">
    <tableColumn id="1" name="Player" dataDxfId="4"/>
    <tableColumn id="2" name="GP"/>
    <tableColumn id="3" name="PA"/>
    <tableColumn id="4" name="AB"/>
    <tableColumn id="5" name="R"/>
    <tableColumn id="6" name="H"/>
    <tableColumn id="7" name="2B"/>
    <tableColumn id="8" name="3B"/>
    <tableColumn id="9" name="HR"/>
    <tableColumn id="10" name="RBI"/>
    <tableColumn id="11" name="BB"/>
    <tableColumn id="12" name="SO"/>
    <tableColumn id="13" name="AVG" dataDxfId="3">
      <calculatedColumnFormula>F3/D3</calculatedColumnFormula>
    </tableColumn>
    <tableColumn id="14" name="OBP" dataDxfId="2">
      <calculatedColumnFormula>(K3+F3)/(D3+K3+Q3)</calculatedColumnFormula>
    </tableColumn>
    <tableColumn id="15" name="SLG" dataDxfId="1">
      <calculatedColumnFormula>((F3-G3-H3-I3)+(G3*2)+(H3*3)+(I3*4))/D3</calculatedColumnFormula>
    </tableColumn>
    <tableColumn id="16" name="TB"/>
    <tableColumn id="17" name="SF"/>
    <tableColumn id="18" name="HRO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162" zoomScaleNormal="162" zoomScalePageLayoutView="162" workbookViewId="0">
      <selection activeCell="B27" sqref="B27"/>
    </sheetView>
  </sheetViews>
  <sheetFormatPr baseColWidth="10" defaultColWidth="8.7109375" defaultRowHeight="13" x14ac:dyDescent="0"/>
  <cols>
    <col min="1" max="1" width="15.140625" customWidth="1"/>
    <col min="2" max="2" width="5.28515625" customWidth="1"/>
    <col min="3" max="3" width="5.7109375" customWidth="1"/>
    <col min="4" max="4" width="5.5703125" customWidth="1"/>
    <col min="5" max="5" width="6" customWidth="1"/>
    <col min="6" max="6" width="5.7109375" customWidth="1"/>
    <col min="7" max="7" width="5.85546875" customWidth="1"/>
    <col min="8" max="8" width="6.140625" customWidth="1"/>
    <col min="9" max="9" width="5.85546875" customWidth="1"/>
    <col min="10" max="10" width="6" customWidth="1"/>
    <col min="11" max="12" width="6.28515625" customWidth="1"/>
    <col min="13" max="13" width="7.140625" customWidth="1"/>
    <col min="14" max="14" width="7.42578125" customWidth="1"/>
    <col min="15" max="15" width="6.85546875" customWidth="1"/>
    <col min="16" max="16" width="6.42578125" customWidth="1"/>
    <col min="17" max="18" width="6.28515625" customWidth="1"/>
  </cols>
  <sheetData>
    <row r="1" spans="1:18" ht="26.2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>
      <c r="A2" s="1" t="s">
        <v>0</v>
      </c>
      <c r="B2" s="11" t="s">
        <v>1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12</v>
      </c>
      <c r="L2" s="11" t="s">
        <v>11</v>
      </c>
      <c r="M2" s="11" t="s">
        <v>16</v>
      </c>
      <c r="N2" s="12" t="s">
        <v>13</v>
      </c>
      <c r="O2" s="11" t="s">
        <v>14</v>
      </c>
      <c r="P2" s="11" t="s">
        <v>15</v>
      </c>
      <c r="Q2" s="11" t="s">
        <v>17</v>
      </c>
      <c r="R2" s="13" t="s">
        <v>31</v>
      </c>
    </row>
    <row r="3" spans="1:18">
      <c r="A3" s="1" t="s">
        <v>2</v>
      </c>
      <c r="B3">
        <f>SUM(Stoneman!B3:B33)</f>
        <v>7</v>
      </c>
      <c r="C3">
        <f>SUM(Stoneman!C3:C33)</f>
        <v>30</v>
      </c>
      <c r="D3">
        <f>SUM(Stoneman!D3:D33)</f>
        <v>25</v>
      </c>
      <c r="E3">
        <f>SUM(Stoneman!E3:E33)</f>
        <v>10</v>
      </c>
      <c r="F3">
        <f>SUM(Stoneman!F3:F33)</f>
        <v>9</v>
      </c>
      <c r="G3">
        <f>SUM(Stoneman!G3:G33)</f>
        <v>0</v>
      </c>
      <c r="H3">
        <f>SUM(Stoneman!H3:H33)</f>
        <v>1</v>
      </c>
      <c r="I3">
        <f>SUM(Stoneman!I3:I33)</f>
        <v>0</v>
      </c>
      <c r="J3">
        <f>SUM(Stoneman!J3:J33)</f>
        <v>3</v>
      </c>
      <c r="K3">
        <f>SUM(Stoneman!K3:K33)</f>
        <v>5</v>
      </c>
      <c r="L3">
        <f>SUM(Stoneman!L3:L33)</f>
        <v>0</v>
      </c>
      <c r="M3" s="2">
        <f t="shared" ref="M3:M13" si="0">F3/D3</f>
        <v>0.36</v>
      </c>
      <c r="N3" s="2">
        <f t="shared" ref="N3:N13" si="1">(K3+F3)/(D3+K3+Q3)</f>
        <v>0.46666666666666667</v>
      </c>
      <c r="O3" s="2">
        <f t="shared" ref="O3:O13" si="2">((F3-G3-H3-I3)+(G3*2)+(H3*3)+(I3*4))/D3</f>
        <v>0.44</v>
      </c>
      <c r="P3">
        <f>SUM(Stoneman!P3:P33)</f>
        <v>11</v>
      </c>
      <c r="Q3">
        <f>SUM(Stoneman!Q3:Q33)</f>
        <v>0</v>
      </c>
      <c r="R3">
        <v>0</v>
      </c>
    </row>
    <row r="4" spans="1:18">
      <c r="A4" s="1" t="s">
        <v>18</v>
      </c>
      <c r="B4">
        <f>SUM('C-Had'!B3:B25)</f>
        <v>10</v>
      </c>
      <c r="C4">
        <f>SUM('C-Had'!C3:C25)</f>
        <v>44</v>
      </c>
      <c r="D4">
        <f>SUM('C-Had'!D3:D25)</f>
        <v>39</v>
      </c>
      <c r="E4">
        <f>SUM('C-Had'!E3:E25)</f>
        <v>17</v>
      </c>
      <c r="F4">
        <f>SUM('C-Had'!F3:F25)</f>
        <v>22</v>
      </c>
      <c r="G4">
        <f>SUM('C-Had'!G3:G25)</f>
        <v>3</v>
      </c>
      <c r="H4">
        <f>SUM('C-Had'!H3:H25)</f>
        <v>1</v>
      </c>
      <c r="I4">
        <f>SUM('C-Had'!I3:I25)</f>
        <v>1</v>
      </c>
      <c r="J4">
        <f>SUM('C-Had'!J3:J25)</f>
        <v>13</v>
      </c>
      <c r="K4">
        <f>SUM('C-Had'!K3:K25)</f>
        <v>5</v>
      </c>
      <c r="L4">
        <f>SUM('C-Had'!L3:L25)</f>
        <v>0</v>
      </c>
      <c r="M4" s="2">
        <f t="shared" si="0"/>
        <v>0.5641025641025641</v>
      </c>
      <c r="N4" s="2">
        <f t="shared" si="1"/>
        <v>0.61363636363636365</v>
      </c>
      <c r="O4" s="2">
        <f t="shared" si="2"/>
        <v>0.76923076923076927</v>
      </c>
      <c r="P4">
        <f>SUM('C-Had'!P3:P25)</f>
        <v>30</v>
      </c>
      <c r="Q4">
        <f>SUM('C-Had'!Q3:Q25)</f>
        <v>0</v>
      </c>
      <c r="R4">
        <v>0</v>
      </c>
    </row>
    <row r="5" spans="1:18">
      <c r="A5" s="1" t="s">
        <v>19</v>
      </c>
      <c r="B5">
        <f>SUM('Bob K'!B3:B27)</f>
        <v>10</v>
      </c>
      <c r="C5">
        <f>SUM('Bob K'!C3:C27)</f>
        <v>43</v>
      </c>
      <c r="D5">
        <f>SUM('Bob K'!D3:D27)</f>
        <v>39</v>
      </c>
      <c r="E5">
        <f>SUM('Bob K'!E3:E26)</f>
        <v>19</v>
      </c>
      <c r="F5">
        <f>SUM('Bob K'!F3:F27)</f>
        <v>22</v>
      </c>
      <c r="G5">
        <f>SUM('Bob K'!G3:G27)</f>
        <v>3</v>
      </c>
      <c r="H5">
        <f>SUM('Bob K'!H3:H27)</f>
        <v>0</v>
      </c>
      <c r="I5">
        <f>SUM('Bob K'!I3:I27)</f>
        <v>3</v>
      </c>
      <c r="J5">
        <f>SUM('Bob K'!J3:J27)</f>
        <v>14</v>
      </c>
      <c r="K5">
        <f>SUM('Bob K'!K3:K27)</f>
        <v>4</v>
      </c>
      <c r="L5">
        <f>SUM('Bob K'!L3:L27)</f>
        <v>1</v>
      </c>
      <c r="M5" s="2">
        <f t="shared" si="0"/>
        <v>0.5641025641025641</v>
      </c>
      <c r="N5" s="2">
        <f t="shared" si="1"/>
        <v>0.60465116279069764</v>
      </c>
      <c r="O5" s="2">
        <f t="shared" si="2"/>
        <v>0.87179487179487181</v>
      </c>
      <c r="P5">
        <f>SUM('Bob K'!P3:P27)</f>
        <v>34</v>
      </c>
      <c r="Q5">
        <f>SUM('Bob K'!Q3:Q27)</f>
        <v>0</v>
      </c>
      <c r="R5">
        <v>0</v>
      </c>
    </row>
    <row r="6" spans="1:18">
      <c r="A6" s="1" t="s">
        <v>20</v>
      </c>
      <c r="B6">
        <f>SUM(Dougan!B3:B29)</f>
        <v>8</v>
      </c>
      <c r="C6">
        <f>SUM(Dougan!C3:C29)</f>
        <v>32</v>
      </c>
      <c r="D6">
        <f>SUM(Dougan!D3:D29)</f>
        <v>30</v>
      </c>
      <c r="E6">
        <f>SUM(Dougan!E3:E29)</f>
        <v>17</v>
      </c>
      <c r="F6">
        <f>SUM(Dougan!F3:F29)</f>
        <v>22</v>
      </c>
      <c r="G6">
        <f>SUM(Dougan!G3:G29)</f>
        <v>1</v>
      </c>
      <c r="H6">
        <f>SUM(Dougan!H3:H29)</f>
        <v>3</v>
      </c>
      <c r="I6">
        <f>SUM(Dougan!I3:I29)</f>
        <v>9</v>
      </c>
      <c r="J6">
        <f>SUM(Dougan!J3:J29)</f>
        <v>28</v>
      </c>
      <c r="K6">
        <f>SUM(Dougan!K3:K29)</f>
        <v>1</v>
      </c>
      <c r="L6">
        <f>SUM(Dougan!L3:L29)</f>
        <v>0</v>
      </c>
      <c r="M6" s="2">
        <f t="shared" si="0"/>
        <v>0.73333333333333328</v>
      </c>
      <c r="N6" s="2">
        <f t="shared" si="1"/>
        <v>0.71875</v>
      </c>
      <c r="O6" s="2">
        <f t="shared" si="2"/>
        <v>1.8666666666666667</v>
      </c>
      <c r="P6">
        <f>SUM(Dougan!P3:P29)</f>
        <v>56</v>
      </c>
      <c r="Q6">
        <f>SUM(Dougan!Q3:Q29)</f>
        <v>1</v>
      </c>
      <c r="R6">
        <v>0</v>
      </c>
    </row>
    <row r="7" spans="1:18">
      <c r="A7" s="1" t="s">
        <v>21</v>
      </c>
      <c r="B7">
        <f>SUM(Cella!B3:B26)</f>
        <v>10</v>
      </c>
      <c r="C7">
        <f>SUM(Cella!C3:C26)</f>
        <v>42</v>
      </c>
      <c r="D7">
        <f>SUM(Cella!D3:D26)</f>
        <v>40</v>
      </c>
      <c r="E7">
        <f>SUM(Cella!E3:E26)</f>
        <v>14</v>
      </c>
      <c r="F7">
        <f>SUM(Cella!F3:F26)</f>
        <v>23</v>
      </c>
      <c r="G7">
        <f>SUM(Cella!G3:G26)</f>
        <v>0</v>
      </c>
      <c r="H7">
        <f>SUM(Cella!H3:H26)</f>
        <v>3</v>
      </c>
      <c r="I7">
        <f>SUM(Cella!I3:I26)</f>
        <v>0</v>
      </c>
      <c r="J7">
        <f>SUM(Cella!J3:J26)</f>
        <v>10</v>
      </c>
      <c r="K7">
        <f>SUM(Cella!K3:K26)</f>
        <v>0</v>
      </c>
      <c r="L7">
        <f>SUM(Cella!L3:L26)</f>
        <v>0</v>
      </c>
      <c r="M7" s="2">
        <f t="shared" si="0"/>
        <v>0.57499999999999996</v>
      </c>
      <c r="N7" s="2">
        <f t="shared" si="1"/>
        <v>0.54761904761904767</v>
      </c>
      <c r="O7" s="2">
        <f t="shared" si="2"/>
        <v>0.72499999999999998</v>
      </c>
      <c r="P7">
        <f>SUM(Cella!P3:P26)</f>
        <v>29</v>
      </c>
      <c r="Q7">
        <f>SUM(Cella!Q3:Q26)</f>
        <v>2</v>
      </c>
      <c r="R7">
        <f>SUM(Cella!R3:R26)</f>
        <v>1</v>
      </c>
    </row>
    <row r="8" spans="1:18">
      <c r="A8" s="1" t="s">
        <v>22</v>
      </c>
      <c r="B8">
        <f>SUM(Nelson!B3:B27)</f>
        <v>10</v>
      </c>
      <c r="C8">
        <f>SUM(Nelson!C3:C27)</f>
        <v>39</v>
      </c>
      <c r="D8">
        <f>SUM(Nelson!D3:D27)</f>
        <v>36</v>
      </c>
      <c r="E8">
        <f>SUM(Nelson!E3:E27)</f>
        <v>13</v>
      </c>
      <c r="F8">
        <f>SUM(Nelson!F3:F27)</f>
        <v>17</v>
      </c>
      <c r="G8">
        <f>SUM(Nelson!G3:G27)</f>
        <v>2</v>
      </c>
      <c r="H8">
        <f>SUM(Nelson!H3:H27)</f>
        <v>0</v>
      </c>
      <c r="I8">
        <f>SUM(Nelson!I3:I27)</f>
        <v>3</v>
      </c>
      <c r="J8">
        <f>SUM(Nelson!J3:J27)</f>
        <v>15</v>
      </c>
      <c r="K8">
        <f>SUM(Nelson!K3:K27)</f>
        <v>1</v>
      </c>
      <c r="L8">
        <f>SUM(Nelson!L3:L27)</f>
        <v>1</v>
      </c>
      <c r="M8" s="2">
        <f t="shared" si="0"/>
        <v>0.47222222222222221</v>
      </c>
      <c r="N8" s="2">
        <f t="shared" si="1"/>
        <v>0.45</v>
      </c>
      <c r="O8" s="2">
        <f t="shared" si="2"/>
        <v>0.77777777777777779</v>
      </c>
      <c r="P8">
        <f>SUM(Nelson!P3:P27)</f>
        <v>28</v>
      </c>
      <c r="Q8">
        <f>SUM(Nelson!Q3:Q27)</f>
        <v>3</v>
      </c>
      <c r="R8">
        <f>SUM(Nelson!R3:R26)</f>
        <v>3</v>
      </c>
    </row>
    <row r="9" spans="1:18">
      <c r="A9" s="1" t="s">
        <v>23</v>
      </c>
      <c r="B9">
        <f>SUM(Fowler!B3:B30)</f>
        <v>10</v>
      </c>
      <c r="C9">
        <f>SUM(Fowler!C3:C30)</f>
        <v>40</v>
      </c>
      <c r="D9">
        <f>SUM(Fowler!D3:D30)</f>
        <v>36</v>
      </c>
      <c r="E9">
        <f>SUM(Fowler!E3:E30)</f>
        <v>14</v>
      </c>
      <c r="F9">
        <f>SUM(Fowler!F3:F30)</f>
        <v>16</v>
      </c>
      <c r="G9">
        <f>SUM(Fowler!G3:G30)</f>
        <v>1</v>
      </c>
      <c r="H9">
        <f>SUM(Fowler!H3:H30)</f>
        <v>1</v>
      </c>
      <c r="I9">
        <f>SUM(Fowler!I3:I30)</f>
        <v>0</v>
      </c>
      <c r="J9">
        <f>SUM(Fowler!J3:J30)</f>
        <v>6</v>
      </c>
      <c r="K9">
        <f>SUM(Fowler!K3:K30)</f>
        <v>2</v>
      </c>
      <c r="L9">
        <f>SUM(Fowler!L3:L30)</f>
        <v>1</v>
      </c>
      <c r="M9" s="2">
        <f t="shared" si="0"/>
        <v>0.44444444444444442</v>
      </c>
      <c r="N9" s="2">
        <f t="shared" si="1"/>
        <v>0.45</v>
      </c>
      <c r="O9" s="2">
        <f t="shared" si="2"/>
        <v>0.52777777777777779</v>
      </c>
      <c r="P9">
        <f>SUM(Fowler!P3:P30)</f>
        <v>19</v>
      </c>
      <c r="Q9">
        <f>SUM(Fowler!Q3:Q30)</f>
        <v>2</v>
      </c>
      <c r="R9">
        <v>0</v>
      </c>
    </row>
    <row r="10" spans="1:18">
      <c r="A10" s="1" t="s">
        <v>24</v>
      </c>
      <c r="B10">
        <f>SUM(Mack!B3:B28)</f>
        <v>10</v>
      </c>
      <c r="C10">
        <f>SUM(Mack!C3:C28)</f>
        <v>38</v>
      </c>
      <c r="D10">
        <f>SUM(Mack!D3:D28)</f>
        <v>32</v>
      </c>
      <c r="E10">
        <f>SUM(Mack!E3:E28)</f>
        <v>10</v>
      </c>
      <c r="F10">
        <f>SUM(Mack!F3:F28)</f>
        <v>17</v>
      </c>
      <c r="G10">
        <f>SUM(Mack!G3:G28)</f>
        <v>1</v>
      </c>
      <c r="H10">
        <f>SUM(Mack!H3:H28)</f>
        <v>0</v>
      </c>
      <c r="I10">
        <f>SUM(Mack!I3:I28)</f>
        <v>3</v>
      </c>
      <c r="J10">
        <f>SUM(Mack!J3:J28)</f>
        <v>12</v>
      </c>
      <c r="K10">
        <f>SUM(Mack!K3:K28)</f>
        <v>6</v>
      </c>
      <c r="L10">
        <f>SUM(Mack!L3:L28)</f>
        <v>0</v>
      </c>
      <c r="M10" s="2">
        <f t="shared" si="0"/>
        <v>0.53125</v>
      </c>
      <c r="N10" s="2">
        <f t="shared" si="1"/>
        <v>0.60526315789473684</v>
      </c>
      <c r="O10" s="2">
        <f t="shared" si="2"/>
        <v>0.84375</v>
      </c>
      <c r="P10">
        <f>SUM(Mack!P3:P28)</f>
        <v>27</v>
      </c>
      <c r="Q10">
        <f>SUM(Mack!Q3:Q28)</f>
        <v>0</v>
      </c>
      <c r="R10">
        <v>0</v>
      </c>
    </row>
    <row r="11" spans="1:18">
      <c r="A11" s="1" t="s">
        <v>35</v>
      </c>
      <c r="B11">
        <f>SUM(Dan!B3:B29)</f>
        <v>4</v>
      </c>
      <c r="C11">
        <f>SUM(Dan!C3:C29)</f>
        <v>13</v>
      </c>
      <c r="D11">
        <f>SUM(Dan!D3:D29)</f>
        <v>13</v>
      </c>
      <c r="E11">
        <f>SUM(Dan!E3:E29)</f>
        <v>2</v>
      </c>
      <c r="F11">
        <f>SUM(Dan!F3:F29)</f>
        <v>3</v>
      </c>
      <c r="G11">
        <f>SUM(Dan!G3:G29)</f>
        <v>1</v>
      </c>
      <c r="H11">
        <f>SUM(Dan!H3:H29)</f>
        <v>0</v>
      </c>
      <c r="I11">
        <f>SUM(Dan!I3:I29)</f>
        <v>0</v>
      </c>
      <c r="J11">
        <f>SUM(Dan!J3:J29)</f>
        <v>2</v>
      </c>
      <c r="K11">
        <f>SUM(Dan!K3:K29)</f>
        <v>0</v>
      </c>
      <c r="L11">
        <f>SUM(Dan!L3:L29)</f>
        <v>1</v>
      </c>
      <c r="M11" s="2">
        <f t="shared" si="0"/>
        <v>0.23076923076923078</v>
      </c>
      <c r="N11" s="2">
        <f t="shared" si="1"/>
        <v>0.23076923076923078</v>
      </c>
      <c r="O11" s="2">
        <f t="shared" si="2"/>
        <v>0.30769230769230771</v>
      </c>
      <c r="P11">
        <f>SUM(Dan!P3:P29)</f>
        <v>4</v>
      </c>
      <c r="Q11">
        <f>SUM(Dan!Q3:Q29)</f>
        <v>0</v>
      </c>
      <c r="R11">
        <v>0</v>
      </c>
    </row>
    <row r="12" spans="1:18">
      <c r="A12" s="1" t="s">
        <v>27</v>
      </c>
      <c r="B12">
        <f>SUM(Guy!B3:B23)</f>
        <v>10</v>
      </c>
      <c r="C12">
        <f>SUM(Guy!C3:C23)</f>
        <v>38</v>
      </c>
      <c r="D12">
        <f>SUM(Guy!D3:D23)</f>
        <v>34</v>
      </c>
      <c r="E12">
        <f>SUM(Guy!E3:E23)</f>
        <v>9</v>
      </c>
      <c r="F12">
        <f>SUM(Guy!F3:F23)</f>
        <v>16</v>
      </c>
      <c r="G12">
        <f>SUM(Guy!G3:G23)</f>
        <v>0</v>
      </c>
      <c r="H12">
        <f>SUM(Guy!H3:H23)</f>
        <v>0</v>
      </c>
      <c r="I12">
        <f>SUM(Guy!I3:I23)</f>
        <v>0</v>
      </c>
      <c r="J12">
        <f>SUM(Guy!J3:J23)</f>
        <v>9</v>
      </c>
      <c r="K12">
        <f>SUM(Guy!K3:K23)</f>
        <v>3</v>
      </c>
      <c r="L12">
        <f>SUM(Guy!L3:L23)</f>
        <v>0</v>
      </c>
      <c r="M12" s="2">
        <f t="shared" si="0"/>
        <v>0.47058823529411764</v>
      </c>
      <c r="N12" s="2">
        <f t="shared" si="1"/>
        <v>0.5</v>
      </c>
      <c r="O12" s="2">
        <f t="shared" si="2"/>
        <v>0.47058823529411764</v>
      </c>
      <c r="P12">
        <f>SUM(Guy!P3:P23)</f>
        <v>16</v>
      </c>
      <c r="Q12">
        <f>SUM(Guy!Q3:Q23)</f>
        <v>1</v>
      </c>
      <c r="R12">
        <v>0</v>
      </c>
    </row>
    <row r="13" spans="1:18">
      <c r="A13" s="1" t="s">
        <v>28</v>
      </c>
      <c r="B13">
        <f>SUM(Doug!B3:B24)</f>
        <v>10</v>
      </c>
      <c r="C13">
        <f>SUM(Doug!C3:C24)</f>
        <v>37</v>
      </c>
      <c r="D13">
        <f>SUM(Doug!D3:D24)</f>
        <v>35</v>
      </c>
      <c r="E13">
        <f>SUM(Doug!E3:E24)</f>
        <v>7</v>
      </c>
      <c r="F13">
        <f>SUM(Doug!F3:F24)</f>
        <v>13</v>
      </c>
      <c r="G13">
        <f>SUM(Doug!G3:G24)</f>
        <v>0</v>
      </c>
      <c r="H13">
        <f>SUM(Doug!H3:H24)</f>
        <v>0</v>
      </c>
      <c r="I13">
        <f>SUM(Doug!I3:I24)</f>
        <v>0</v>
      </c>
      <c r="J13">
        <f>SUM(Doug!J3:J24)</f>
        <v>5</v>
      </c>
      <c r="K13">
        <f>SUM(Doug!K3:K24)</f>
        <v>2</v>
      </c>
      <c r="L13">
        <f>SUM(Doug!L3:L24)</f>
        <v>0</v>
      </c>
      <c r="M13" s="2">
        <f t="shared" si="0"/>
        <v>0.37142857142857144</v>
      </c>
      <c r="N13" s="2">
        <f t="shared" si="1"/>
        <v>0.40540540540540543</v>
      </c>
      <c r="O13" s="2">
        <f t="shared" si="2"/>
        <v>0.37142857142857144</v>
      </c>
      <c r="P13">
        <f>SUM(Doug!P3:P24)</f>
        <v>13</v>
      </c>
      <c r="Q13">
        <f>SUM(Doug!Q3:Q24)</f>
        <v>0</v>
      </c>
      <c r="R13">
        <v>0</v>
      </c>
    </row>
    <row r="14" spans="1:18">
      <c r="A14" s="5" t="s">
        <v>30</v>
      </c>
      <c r="B14">
        <f>SUM(Max!B3:B25)</f>
        <v>2</v>
      </c>
      <c r="C14">
        <f>SUM(Max!C3:C25)</f>
        <v>10</v>
      </c>
      <c r="D14">
        <f>SUM(Max!D3:D25)</f>
        <v>8</v>
      </c>
      <c r="E14">
        <f>SUM(Max!E3:E25)</f>
        <v>4</v>
      </c>
      <c r="F14">
        <f>SUM(Max!F3:F25)</f>
        <v>4</v>
      </c>
      <c r="G14">
        <f>SUM(Max!G3:G25)</f>
        <v>0</v>
      </c>
      <c r="H14">
        <f>SUM(Max!H3:H25)</f>
        <v>0</v>
      </c>
      <c r="I14">
        <f>SUM(Max!I3:I25)</f>
        <v>3</v>
      </c>
      <c r="J14">
        <f>SUM(Max!J3:J25)</f>
        <v>8</v>
      </c>
      <c r="K14">
        <f>SUM(Max!K3:K25)</f>
        <v>2</v>
      </c>
      <c r="L14">
        <f>SUM(Max!L3:L25)</f>
        <v>0</v>
      </c>
      <c r="M14" s="6">
        <f>F14/D14</f>
        <v>0.5</v>
      </c>
      <c r="N14" s="6">
        <f>(K14+F14)/(D14+K14+Q14)</f>
        <v>0.6</v>
      </c>
      <c r="O14" s="6">
        <f>((F14-G14-H14-I14)+(G14*2)+(H14*3)+(I14*4))/D14</f>
        <v>1.625</v>
      </c>
      <c r="P14">
        <f>SUM(Max!P3:P25)</f>
        <v>13</v>
      </c>
      <c r="Q14">
        <f>SUM(Max!Q3:Q25)</f>
        <v>0</v>
      </c>
      <c r="R14">
        <v>0</v>
      </c>
    </row>
    <row r="15" spans="1:18">
      <c r="A15" s="5" t="s">
        <v>32</v>
      </c>
      <c r="B15">
        <f>SUM(Dubois!B3:B26)</f>
        <v>1</v>
      </c>
      <c r="C15">
        <f>SUM(Dubois!C3:C26)</f>
        <v>1</v>
      </c>
      <c r="D15">
        <f>SUM(Dubois!D3:D26)</f>
        <v>1</v>
      </c>
      <c r="E15">
        <f>SUM(Dubois!E3:E26)</f>
        <v>0</v>
      </c>
      <c r="F15">
        <f>SUM(Dubois!F3:F26)</f>
        <v>0</v>
      </c>
      <c r="G15">
        <f>SUM(Dubois!G3:G26)</f>
        <v>0</v>
      </c>
      <c r="H15">
        <f>SUM(Dubois!H3:H26)</f>
        <v>0</v>
      </c>
      <c r="I15">
        <f>SUM(Dubois!I3:I26)</f>
        <v>0</v>
      </c>
      <c r="J15">
        <f>SUM(Dubois!J3:J26)</f>
        <v>0</v>
      </c>
      <c r="K15">
        <f>SUM(Dubois!K3:K26)</f>
        <v>0</v>
      </c>
      <c r="L15">
        <f>SUM(Dubois!L3:L26)</f>
        <v>0</v>
      </c>
      <c r="M15" s="6">
        <f>F15/D15</f>
        <v>0</v>
      </c>
      <c r="N15" s="6">
        <f>(K15+F15)/(D15+K15+Q15)</f>
        <v>0</v>
      </c>
      <c r="O15" s="6">
        <f>((F15-G15-H15-I15)+(G15*2)+(H15*3)+(I15*4))/D15</f>
        <v>0</v>
      </c>
      <c r="P15">
        <f>SUM(Dubois!P3:P26)</f>
        <v>0</v>
      </c>
      <c r="Q15">
        <f>SUM(Dubois!Q3:Q26)</f>
        <v>0</v>
      </c>
      <c r="R15">
        <v>0</v>
      </c>
    </row>
    <row r="16" spans="1:18">
      <c r="A16" s="1" t="s">
        <v>36</v>
      </c>
      <c r="B16">
        <f>SUM(JR!B3:B27)</f>
        <v>6</v>
      </c>
      <c r="C16">
        <f>SUM(JR!C3:C27)</f>
        <v>21</v>
      </c>
      <c r="D16">
        <f>SUM(JR!D3:D27)</f>
        <v>19</v>
      </c>
      <c r="E16">
        <f>SUM(JR!E3:E27)</f>
        <v>1</v>
      </c>
      <c r="F16">
        <f>SUM(JR!F3:F27)</f>
        <v>4</v>
      </c>
      <c r="G16">
        <f>SUM(JR!G3:G27)</f>
        <v>0</v>
      </c>
      <c r="H16">
        <f>SUM(JR!H3:H27)</f>
        <v>0</v>
      </c>
      <c r="I16">
        <f>SUM(JR!I3:I27)</f>
        <v>0</v>
      </c>
      <c r="J16">
        <f>SUM(JR!J3:J27)</f>
        <v>5</v>
      </c>
      <c r="K16">
        <f>SUM(JR!K3:K27)</f>
        <v>2</v>
      </c>
      <c r="L16">
        <f>SUM(JR!L3:L27)</f>
        <v>0</v>
      </c>
      <c r="M16" s="6">
        <f>F16/D16</f>
        <v>0.21052631578947367</v>
      </c>
      <c r="N16" s="6">
        <f>(K16+F16)/(D16+K16+Q16)</f>
        <v>0.2857142857142857</v>
      </c>
      <c r="O16" s="6">
        <f>((F16-G16-H16-I16)+(G16*2)+(H16*3)+(I16*4))/D16</f>
        <v>0.21052631578947367</v>
      </c>
      <c r="P16">
        <f>SUM(JR!P3:P27)</f>
        <v>4</v>
      </c>
      <c r="Q16">
        <f>SUM(JR!Q3:Q27)</f>
        <v>0</v>
      </c>
      <c r="R16">
        <v>0</v>
      </c>
    </row>
    <row r="17" spans="1:18">
      <c r="A17" s="14" t="s">
        <v>40</v>
      </c>
      <c r="B17" s="15">
        <f>SUM(Ben!B3:B25)</f>
        <v>1</v>
      </c>
      <c r="C17" s="15">
        <f>SUM(Ben!C3:C25)</f>
        <v>4</v>
      </c>
      <c r="D17" s="15">
        <f>SUM(Ben!D3:D25)</f>
        <v>4</v>
      </c>
      <c r="E17" s="15">
        <f>SUM(Ben!E3:E25)</f>
        <v>1</v>
      </c>
      <c r="F17" s="15">
        <f>SUM(Ben!F3:F25)</f>
        <v>3</v>
      </c>
      <c r="G17" s="15">
        <f>SUM(Ben!G3:G25)</f>
        <v>1</v>
      </c>
      <c r="H17" s="15">
        <f>SUM(Ben!H3:H25)</f>
        <v>0</v>
      </c>
      <c r="I17" s="15">
        <f>SUM(Ben!I3:I25)</f>
        <v>0</v>
      </c>
      <c r="J17" s="15">
        <f>SUM(Ben!J3:J25)</f>
        <v>1</v>
      </c>
      <c r="K17" s="15">
        <f>SUM(Ben!K3:K25)</f>
        <v>0</v>
      </c>
      <c r="L17" s="15">
        <f>SUM(Ben!L3:L25)</f>
        <v>0</v>
      </c>
      <c r="M17" s="16">
        <f>F17/D17</f>
        <v>0.75</v>
      </c>
      <c r="N17" s="16">
        <f>(K17+F17)/(D17+K17+Q17)</f>
        <v>0.75</v>
      </c>
      <c r="O17" s="16">
        <f>((F17-G17-H17-I17)+(G17*2)+(H17*3)+(I17*4))/D17</f>
        <v>1</v>
      </c>
      <c r="P17" s="15">
        <f>SUM(Ben!P3:P27)</f>
        <v>4</v>
      </c>
      <c r="Q17" s="15">
        <f>SUM(Ben!Q3:Q27)</f>
        <v>0</v>
      </c>
      <c r="R17" s="17">
        <v>0</v>
      </c>
    </row>
    <row r="19" spans="1:18">
      <c r="A19" s="7" t="s">
        <v>33</v>
      </c>
      <c r="B19" s="8">
        <f>B4</f>
        <v>10</v>
      </c>
      <c r="C19" s="8">
        <f t="shared" ref="C19:L19" si="3">SUM(C3:C17)</f>
        <v>432</v>
      </c>
      <c r="D19" s="8">
        <f t="shared" si="3"/>
        <v>391</v>
      </c>
      <c r="E19" s="8">
        <f t="shared" si="3"/>
        <v>138</v>
      </c>
      <c r="F19" s="8">
        <f t="shared" si="3"/>
        <v>191</v>
      </c>
      <c r="G19" s="8">
        <f t="shared" si="3"/>
        <v>13</v>
      </c>
      <c r="H19" s="8">
        <f t="shared" si="3"/>
        <v>9</v>
      </c>
      <c r="I19" s="8">
        <f t="shared" si="3"/>
        <v>22</v>
      </c>
      <c r="J19" s="8">
        <f t="shared" si="3"/>
        <v>131</v>
      </c>
      <c r="K19" s="8">
        <f t="shared" si="3"/>
        <v>33</v>
      </c>
      <c r="L19" s="8">
        <f t="shared" si="3"/>
        <v>4</v>
      </c>
      <c r="M19" s="9">
        <f>F19/D19</f>
        <v>0.48849104859335041</v>
      </c>
      <c r="N19" s="9">
        <f>(K19+F19)/(D19+K19+Q19)</f>
        <v>0.51732101616628179</v>
      </c>
      <c r="O19" s="9">
        <f>((F19-G19-H19-I19)+(G19*2)+(H19*3)+(I19*4))/D19</f>
        <v>0.73657289002557547</v>
      </c>
      <c r="P19" s="8">
        <f>SUM(P3:P17)</f>
        <v>288</v>
      </c>
      <c r="Q19" s="8">
        <f>SUM(Q3:Q17)</f>
        <v>9</v>
      </c>
      <c r="R19" s="10">
        <f>SUM(Table1[HRO])</f>
        <v>4</v>
      </c>
    </row>
  </sheetData>
  <mergeCells count="1">
    <mergeCell ref="A1:R1"/>
  </mergeCells>
  <pageMargins left="0.7" right="0.7" top="0.75" bottom="0.75" header="0.3" footer="0.3"/>
  <pageSetup orientation="portrait"/>
  <ignoredErrors>
    <ignoredError sqref="B3 B4:K14 B15:L16 C3:L3 L4:L8 P3:Q16 R7:R8 L9:L14 P17:Q17 B17:L17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I6" sqref="I6"/>
    </sheetView>
  </sheetViews>
  <sheetFormatPr baseColWidth="10" defaultColWidth="8.7109375" defaultRowHeight="13" x14ac:dyDescent="0"/>
  <cols>
    <col min="1" max="1" width="10.5703125" bestFit="1" customWidth="1"/>
    <col min="13" max="13" width="9.42578125" bestFit="1" customWidth="1"/>
  </cols>
  <sheetData>
    <row r="1" spans="1:17">
      <c r="A1" s="1" t="s">
        <v>26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41752</v>
      </c>
      <c r="B3">
        <v>1</v>
      </c>
      <c r="C3">
        <v>4</v>
      </c>
      <c r="D3">
        <v>4</v>
      </c>
      <c r="E3">
        <v>1</v>
      </c>
      <c r="F3">
        <v>2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 s="2">
        <f>F3/D3</f>
        <v>0.5</v>
      </c>
      <c r="N3" s="2">
        <f>(K3+F3)/(D3+K3+Q3)</f>
        <v>0.5</v>
      </c>
      <c r="O3" s="2">
        <f>((F3-G3-H3-I3)+(G3*2)+(H3*3)+(I3*4))/D3</f>
        <v>0.5</v>
      </c>
      <c r="P3">
        <f>(F3-G3-H3-I3)+(G3*2)+(H3*3)+(I3*4)</f>
        <v>2</v>
      </c>
      <c r="Q3">
        <v>0</v>
      </c>
    </row>
    <row r="4" spans="1:17">
      <c r="A4" s="4">
        <v>41771</v>
      </c>
      <c r="B4">
        <v>1</v>
      </c>
      <c r="C4">
        <v>4</v>
      </c>
      <c r="D4">
        <v>4</v>
      </c>
      <c r="E4">
        <v>1</v>
      </c>
      <c r="F4">
        <v>1</v>
      </c>
      <c r="G4">
        <v>1</v>
      </c>
      <c r="H4">
        <v>0</v>
      </c>
      <c r="I4">
        <v>0</v>
      </c>
      <c r="J4">
        <v>1</v>
      </c>
      <c r="K4">
        <v>0</v>
      </c>
      <c r="L4">
        <v>0</v>
      </c>
      <c r="M4" s="2">
        <f>F4/D4</f>
        <v>0.25</v>
      </c>
      <c r="N4" s="2">
        <f>(K4+F4)/(D4+K4+Q4)</f>
        <v>0.25</v>
      </c>
      <c r="O4" s="2">
        <f>((F4-G4-H4-I4)+(G4*2)+(H4*3)+(I4*4))/D4</f>
        <v>0.5</v>
      </c>
      <c r="P4">
        <f>(F4-G4-H4-I4)+(G4*2)+(H4*3)+(I4*4)</f>
        <v>2</v>
      </c>
      <c r="Q4">
        <v>0</v>
      </c>
    </row>
    <row r="5" spans="1:17">
      <c r="A5" s="4">
        <v>41796</v>
      </c>
      <c r="B5">
        <v>1</v>
      </c>
      <c r="C5">
        <v>3</v>
      </c>
      <c r="D5">
        <v>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 s="2">
        <f>F5/D5</f>
        <v>0</v>
      </c>
      <c r="N5" s="2">
        <f>(K5+F5)/(D5+K5+Q5)</f>
        <v>0</v>
      </c>
      <c r="O5" s="2">
        <f>((F5-G5-H5-I5)+(G5*2)+(H5*3)+(I5*4))/D5</f>
        <v>0</v>
      </c>
      <c r="P5">
        <f>(F5-G5-H5-I5)+(G5*2)+(H5*3)+(I5*4)</f>
        <v>0</v>
      </c>
      <c r="Q5">
        <v>0</v>
      </c>
    </row>
    <row r="6" spans="1:17">
      <c r="A6" s="4">
        <v>41827</v>
      </c>
      <c r="B6">
        <v>1</v>
      </c>
      <c r="C6">
        <v>2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 s="2">
        <f>F6/D6</f>
        <v>0</v>
      </c>
      <c r="N6" s="2">
        <f>(K6+F6)/(D6+K6+Q6)</f>
        <v>0</v>
      </c>
      <c r="O6" s="2">
        <f>((F6-G6-H6-I6)+(G6*2)+(H6*3)+(I6*4))/D6</f>
        <v>0</v>
      </c>
      <c r="P6">
        <f>(F6-G6-H6-I6)+(G6*2)+(H6*3)+(I6*4)</f>
        <v>0</v>
      </c>
      <c r="Q6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Q13" sqref="Q13"/>
    </sheetView>
  </sheetViews>
  <sheetFormatPr baseColWidth="10" defaultColWidth="8.7109375" defaultRowHeight="13" x14ac:dyDescent="0"/>
  <cols>
    <col min="1" max="1" width="14.140625" bestFit="1" customWidth="1"/>
    <col min="13" max="13" width="9.42578125" bestFit="1" customWidth="1"/>
  </cols>
  <sheetData>
    <row r="1" spans="1:17">
      <c r="A1" s="1" t="s">
        <v>27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41752</v>
      </c>
      <c r="B3">
        <v>1</v>
      </c>
      <c r="C3">
        <v>3</v>
      </c>
      <c r="D3">
        <v>3</v>
      </c>
      <c r="E3">
        <v>1</v>
      </c>
      <c r="F3">
        <v>1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 s="2">
        <f t="shared" ref="M3:M12" si="0">F3/D3</f>
        <v>0.33333333333333331</v>
      </c>
      <c r="N3" s="2">
        <f t="shared" ref="N3:N12" si="1">(K3+F3)/(D3+K3+Q3)</f>
        <v>0.33333333333333331</v>
      </c>
      <c r="O3" s="2">
        <f t="shared" ref="O3:O12" si="2">((F3-G3-H3-I3)+(G3*2)+(H3*3)+(I3*4))/D3</f>
        <v>0.33333333333333331</v>
      </c>
      <c r="P3">
        <f t="shared" ref="P3:P12" si="3">(F3-G3-H3-I3)+(G3*2)+(H3*3)+(I3*4)</f>
        <v>1</v>
      </c>
      <c r="Q3">
        <v>0</v>
      </c>
    </row>
    <row r="4" spans="1:17">
      <c r="A4" s="4">
        <v>41759</v>
      </c>
      <c r="B4">
        <v>1</v>
      </c>
      <c r="C4">
        <v>3</v>
      </c>
      <c r="D4">
        <v>3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 s="2">
        <f t="shared" si="0"/>
        <v>0.33333333333333331</v>
      </c>
      <c r="N4" s="2">
        <f t="shared" si="1"/>
        <v>0.33333333333333331</v>
      </c>
      <c r="O4" s="2">
        <f t="shared" si="2"/>
        <v>0.33333333333333331</v>
      </c>
      <c r="P4">
        <f t="shared" si="3"/>
        <v>1</v>
      </c>
      <c r="Q4">
        <v>0</v>
      </c>
    </row>
    <row r="5" spans="1:17">
      <c r="A5" s="4">
        <v>41764</v>
      </c>
      <c r="B5">
        <v>1</v>
      </c>
      <c r="C5">
        <v>5</v>
      </c>
      <c r="D5">
        <v>4</v>
      </c>
      <c r="E5">
        <v>3</v>
      </c>
      <c r="F5">
        <v>3</v>
      </c>
      <c r="G5">
        <v>0</v>
      </c>
      <c r="H5">
        <v>0</v>
      </c>
      <c r="I5">
        <v>0</v>
      </c>
      <c r="J5">
        <v>1</v>
      </c>
      <c r="K5">
        <v>1</v>
      </c>
      <c r="L5">
        <v>0</v>
      </c>
      <c r="M5" s="2">
        <f t="shared" si="0"/>
        <v>0.75</v>
      </c>
      <c r="N5" s="2">
        <f t="shared" si="1"/>
        <v>0.8</v>
      </c>
      <c r="O5" s="2">
        <f t="shared" si="2"/>
        <v>0.75</v>
      </c>
      <c r="P5">
        <f t="shared" si="3"/>
        <v>3</v>
      </c>
      <c r="Q5">
        <v>0</v>
      </c>
    </row>
    <row r="6" spans="1:17">
      <c r="A6" s="4">
        <v>41771</v>
      </c>
      <c r="B6">
        <v>1</v>
      </c>
      <c r="C6">
        <v>4</v>
      </c>
      <c r="D6">
        <v>2</v>
      </c>
      <c r="E6">
        <v>1</v>
      </c>
      <c r="F6">
        <v>1</v>
      </c>
      <c r="G6">
        <v>0</v>
      </c>
      <c r="H6">
        <v>0</v>
      </c>
      <c r="I6">
        <v>0</v>
      </c>
      <c r="J6">
        <v>1</v>
      </c>
      <c r="K6">
        <v>1</v>
      </c>
      <c r="L6">
        <v>0</v>
      </c>
      <c r="M6" s="2">
        <f t="shared" si="0"/>
        <v>0.5</v>
      </c>
      <c r="N6" s="2">
        <f t="shared" si="1"/>
        <v>0.5</v>
      </c>
      <c r="O6" s="2">
        <f t="shared" si="2"/>
        <v>0.5</v>
      </c>
      <c r="P6">
        <f t="shared" si="3"/>
        <v>1</v>
      </c>
      <c r="Q6">
        <v>1</v>
      </c>
    </row>
    <row r="7" spans="1:17">
      <c r="A7" s="4">
        <v>41779</v>
      </c>
      <c r="B7">
        <v>1</v>
      </c>
      <c r="C7">
        <v>4</v>
      </c>
      <c r="D7">
        <v>4</v>
      </c>
      <c r="E7">
        <v>1</v>
      </c>
      <c r="F7">
        <v>3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 s="2">
        <f t="shared" si="0"/>
        <v>0.75</v>
      </c>
      <c r="N7" s="2">
        <f t="shared" si="1"/>
        <v>0.75</v>
      </c>
      <c r="O7" s="2">
        <f t="shared" si="2"/>
        <v>0.75</v>
      </c>
      <c r="P7">
        <f t="shared" si="3"/>
        <v>3</v>
      </c>
      <c r="Q7">
        <v>0</v>
      </c>
    </row>
    <row r="8" spans="1:17">
      <c r="A8" s="4">
        <v>41796</v>
      </c>
      <c r="B8">
        <v>1</v>
      </c>
      <c r="C8">
        <v>3</v>
      </c>
      <c r="D8">
        <v>3</v>
      </c>
      <c r="E8">
        <v>0</v>
      </c>
      <c r="F8">
        <v>2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 s="2">
        <f t="shared" si="0"/>
        <v>0.66666666666666663</v>
      </c>
      <c r="N8" s="2">
        <f t="shared" si="1"/>
        <v>0.66666666666666663</v>
      </c>
      <c r="O8" s="2">
        <f t="shared" si="2"/>
        <v>0.66666666666666663</v>
      </c>
      <c r="P8">
        <f t="shared" si="3"/>
        <v>2</v>
      </c>
      <c r="Q8">
        <v>0</v>
      </c>
    </row>
    <row r="9" spans="1:17">
      <c r="A9" s="4">
        <v>41800</v>
      </c>
      <c r="B9">
        <v>1</v>
      </c>
      <c r="C9">
        <v>4</v>
      </c>
      <c r="D9">
        <v>4</v>
      </c>
      <c r="E9">
        <v>1</v>
      </c>
      <c r="F9">
        <v>2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 s="2">
        <f t="shared" si="0"/>
        <v>0.5</v>
      </c>
      <c r="N9" s="2">
        <f t="shared" si="1"/>
        <v>0.5</v>
      </c>
      <c r="O9" s="2">
        <f t="shared" si="2"/>
        <v>0.5</v>
      </c>
      <c r="P9">
        <f t="shared" si="3"/>
        <v>2</v>
      </c>
      <c r="Q9">
        <v>0</v>
      </c>
    </row>
    <row r="10" spans="1:17">
      <c r="A10" t="s">
        <v>37</v>
      </c>
      <c r="B10">
        <v>1</v>
      </c>
      <c r="C10">
        <v>4</v>
      </c>
      <c r="D10">
        <v>4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 s="2">
        <f t="shared" si="0"/>
        <v>0.25</v>
      </c>
      <c r="N10" s="2">
        <f t="shared" si="1"/>
        <v>0.25</v>
      </c>
      <c r="O10" s="2">
        <f t="shared" si="2"/>
        <v>0.25</v>
      </c>
      <c r="P10">
        <f t="shared" si="3"/>
        <v>1</v>
      </c>
      <c r="Q10">
        <v>0</v>
      </c>
    </row>
    <row r="11" spans="1:17">
      <c r="A11" t="s">
        <v>38</v>
      </c>
      <c r="B11">
        <v>1</v>
      </c>
      <c r="C11">
        <v>4</v>
      </c>
      <c r="D11">
        <v>3</v>
      </c>
      <c r="E11">
        <v>1</v>
      </c>
      <c r="F11">
        <v>1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 s="2">
        <f t="shared" si="0"/>
        <v>0.33333333333333331</v>
      </c>
      <c r="N11" s="2">
        <f t="shared" si="1"/>
        <v>0.5</v>
      </c>
      <c r="O11" s="2">
        <f t="shared" si="2"/>
        <v>0.33333333333333331</v>
      </c>
      <c r="P11">
        <f t="shared" si="3"/>
        <v>1</v>
      </c>
      <c r="Q11">
        <v>0</v>
      </c>
    </row>
    <row r="12" spans="1:17">
      <c r="A12" s="4">
        <v>41827</v>
      </c>
      <c r="B12">
        <v>1</v>
      </c>
      <c r="C12">
        <v>4</v>
      </c>
      <c r="D12">
        <v>4</v>
      </c>
      <c r="E12">
        <v>0</v>
      </c>
      <c r="F12">
        <v>1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 s="2">
        <f t="shared" si="0"/>
        <v>0.25</v>
      </c>
      <c r="N12" s="2">
        <f t="shared" si="1"/>
        <v>0.25</v>
      </c>
      <c r="O12" s="2">
        <f t="shared" si="2"/>
        <v>0.25</v>
      </c>
      <c r="P12">
        <f t="shared" si="3"/>
        <v>1</v>
      </c>
      <c r="Q12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O13" sqref="O13"/>
    </sheetView>
  </sheetViews>
  <sheetFormatPr baseColWidth="10" defaultColWidth="8.7109375" defaultRowHeight="13" x14ac:dyDescent="0"/>
  <cols>
    <col min="1" max="1" width="13" bestFit="1" customWidth="1"/>
    <col min="13" max="13" width="9.42578125" bestFit="1" customWidth="1"/>
  </cols>
  <sheetData>
    <row r="1" spans="1:17">
      <c r="A1" s="1" t="s">
        <v>28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41752</v>
      </c>
      <c r="B3">
        <v>1</v>
      </c>
      <c r="C3">
        <v>3</v>
      </c>
      <c r="D3">
        <v>3</v>
      </c>
      <c r="E3">
        <v>2</v>
      </c>
      <c r="F3">
        <v>3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 s="2">
        <f t="shared" ref="M3:M12" si="0">F3/D3</f>
        <v>1</v>
      </c>
      <c r="N3" s="2">
        <f t="shared" ref="N3:N12" si="1">(K3+F3)/(D3+K3+Q3)</f>
        <v>1</v>
      </c>
      <c r="O3" s="2">
        <f t="shared" ref="O3:O12" si="2">((F3-G3-H3-I3)+(G3*2)+(H3*3)+(I3*4))/D3</f>
        <v>1</v>
      </c>
      <c r="P3">
        <f t="shared" ref="P3:P12" si="3">(F3-G3-H3-I3)+(G3*2)+(H3*3)+(I3*4)</f>
        <v>3</v>
      </c>
      <c r="Q3">
        <v>0</v>
      </c>
    </row>
    <row r="4" spans="1:17">
      <c r="A4" s="4">
        <v>41759</v>
      </c>
      <c r="B4">
        <v>1</v>
      </c>
      <c r="C4">
        <v>3</v>
      </c>
      <c r="D4">
        <v>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 s="2">
        <f t="shared" si="0"/>
        <v>0</v>
      </c>
      <c r="N4" s="2">
        <f t="shared" si="1"/>
        <v>0</v>
      </c>
      <c r="O4" s="2">
        <f t="shared" si="2"/>
        <v>0</v>
      </c>
      <c r="P4">
        <f t="shared" si="3"/>
        <v>0</v>
      </c>
      <c r="Q4">
        <v>0</v>
      </c>
    </row>
    <row r="5" spans="1:17">
      <c r="A5" s="4">
        <v>41764</v>
      </c>
      <c r="B5">
        <v>1</v>
      </c>
      <c r="C5">
        <v>5</v>
      </c>
      <c r="D5">
        <v>4</v>
      </c>
      <c r="E5">
        <v>1</v>
      </c>
      <c r="F5">
        <v>1</v>
      </c>
      <c r="G5">
        <v>0</v>
      </c>
      <c r="H5">
        <v>0</v>
      </c>
      <c r="I5">
        <v>0</v>
      </c>
      <c r="J5">
        <v>1</v>
      </c>
      <c r="K5">
        <v>1</v>
      </c>
      <c r="L5">
        <v>0</v>
      </c>
      <c r="M5" s="2">
        <f t="shared" si="0"/>
        <v>0.25</v>
      </c>
      <c r="N5" s="2">
        <f t="shared" si="1"/>
        <v>0.4</v>
      </c>
      <c r="O5" s="2">
        <f t="shared" si="2"/>
        <v>0.25</v>
      </c>
      <c r="P5">
        <f t="shared" si="3"/>
        <v>1</v>
      </c>
      <c r="Q5">
        <v>0</v>
      </c>
    </row>
    <row r="6" spans="1:17">
      <c r="A6" s="4">
        <v>41771</v>
      </c>
      <c r="B6">
        <v>1</v>
      </c>
      <c r="C6">
        <v>3</v>
      </c>
      <c r="D6">
        <v>3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 s="2">
        <f t="shared" si="0"/>
        <v>0.33333333333333331</v>
      </c>
      <c r="N6" s="2">
        <f t="shared" si="1"/>
        <v>0.33333333333333331</v>
      </c>
      <c r="O6" s="2">
        <f t="shared" si="2"/>
        <v>0.33333333333333331</v>
      </c>
      <c r="P6">
        <f t="shared" si="3"/>
        <v>1</v>
      </c>
      <c r="Q6">
        <v>0</v>
      </c>
    </row>
    <row r="7" spans="1:17">
      <c r="A7" s="4">
        <v>41779</v>
      </c>
      <c r="B7">
        <v>1</v>
      </c>
      <c r="C7">
        <v>4</v>
      </c>
      <c r="D7">
        <v>4</v>
      </c>
      <c r="E7">
        <v>1</v>
      </c>
      <c r="F7">
        <v>3</v>
      </c>
      <c r="G7">
        <v>0</v>
      </c>
      <c r="H7">
        <v>0</v>
      </c>
      <c r="I7">
        <v>0</v>
      </c>
      <c r="J7">
        <v>2</v>
      </c>
      <c r="K7">
        <v>0</v>
      </c>
      <c r="L7">
        <v>0</v>
      </c>
      <c r="M7" s="2">
        <f t="shared" si="0"/>
        <v>0.75</v>
      </c>
      <c r="N7" s="2">
        <f t="shared" si="1"/>
        <v>0.75</v>
      </c>
      <c r="O7" s="2">
        <f t="shared" si="2"/>
        <v>0.75</v>
      </c>
      <c r="P7">
        <f t="shared" si="3"/>
        <v>3</v>
      </c>
      <c r="Q7">
        <v>0</v>
      </c>
    </row>
    <row r="8" spans="1:17">
      <c r="A8" s="4">
        <v>41796</v>
      </c>
      <c r="B8">
        <v>1</v>
      </c>
      <c r="C8">
        <v>3</v>
      </c>
      <c r="D8">
        <v>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f t="shared" si="0"/>
        <v>0</v>
      </c>
      <c r="N8" s="2">
        <f t="shared" si="1"/>
        <v>0</v>
      </c>
      <c r="O8" s="2">
        <f t="shared" si="2"/>
        <v>0</v>
      </c>
      <c r="P8">
        <f t="shared" si="3"/>
        <v>0</v>
      </c>
      <c r="Q8">
        <v>0</v>
      </c>
    </row>
    <row r="9" spans="1:17">
      <c r="A9" s="4">
        <v>41800</v>
      </c>
      <c r="B9">
        <v>1</v>
      </c>
      <c r="C9">
        <v>4</v>
      </c>
      <c r="D9">
        <v>4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2">
        <f t="shared" si="0"/>
        <v>0.25</v>
      </c>
      <c r="N9" s="2">
        <f t="shared" si="1"/>
        <v>0.25</v>
      </c>
      <c r="O9" s="2">
        <f t="shared" si="2"/>
        <v>0.25</v>
      </c>
      <c r="P9">
        <f t="shared" si="3"/>
        <v>1</v>
      </c>
      <c r="Q9">
        <v>0</v>
      </c>
    </row>
    <row r="10" spans="1:17">
      <c r="A10" t="s">
        <v>37</v>
      </c>
      <c r="B10">
        <v>1</v>
      </c>
      <c r="C10">
        <v>4</v>
      </c>
      <c r="D10">
        <v>4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 s="2">
        <f t="shared" si="0"/>
        <v>0.25</v>
      </c>
      <c r="N10" s="2">
        <f t="shared" si="1"/>
        <v>0.25</v>
      </c>
      <c r="O10" s="2">
        <f t="shared" si="2"/>
        <v>0.25</v>
      </c>
      <c r="P10">
        <f t="shared" si="3"/>
        <v>1</v>
      </c>
      <c r="Q10">
        <v>0</v>
      </c>
    </row>
    <row r="11" spans="1:17">
      <c r="A11" t="s">
        <v>38</v>
      </c>
      <c r="B11">
        <v>1</v>
      </c>
      <c r="C11">
        <v>4</v>
      </c>
      <c r="D11">
        <v>4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0"/>
        <v>0.25</v>
      </c>
      <c r="N11" s="2">
        <f t="shared" si="1"/>
        <v>0.25</v>
      </c>
      <c r="O11" s="2">
        <f t="shared" si="2"/>
        <v>0.25</v>
      </c>
      <c r="P11">
        <f t="shared" si="3"/>
        <v>1</v>
      </c>
      <c r="Q11">
        <v>0</v>
      </c>
    </row>
    <row r="12" spans="1:17">
      <c r="A12" s="4">
        <v>41827</v>
      </c>
      <c r="B12">
        <v>1</v>
      </c>
      <c r="C12">
        <v>4</v>
      </c>
      <c r="D12">
        <v>3</v>
      </c>
      <c r="E12">
        <v>0</v>
      </c>
      <c r="F12">
        <v>2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 s="2">
        <f t="shared" si="0"/>
        <v>0.66666666666666663</v>
      </c>
      <c r="N12" s="2">
        <f t="shared" si="1"/>
        <v>0.75</v>
      </c>
      <c r="O12" s="2">
        <f t="shared" si="2"/>
        <v>0.66666666666666663</v>
      </c>
      <c r="P12">
        <f t="shared" si="3"/>
        <v>2</v>
      </c>
      <c r="Q12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P10" sqref="P10"/>
    </sheetView>
  </sheetViews>
  <sheetFormatPr baseColWidth="10" defaultColWidth="8.7109375" defaultRowHeight="13" x14ac:dyDescent="0"/>
  <cols>
    <col min="1" max="1" width="13" bestFit="1" customWidth="1"/>
    <col min="13" max="13" width="9.42578125" bestFit="1" customWidth="1"/>
  </cols>
  <sheetData>
    <row r="1" spans="1:17">
      <c r="A1" s="1" t="s">
        <v>30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41759</v>
      </c>
      <c r="B3">
        <v>1</v>
      </c>
      <c r="C3">
        <v>4</v>
      </c>
      <c r="D3">
        <v>3</v>
      </c>
      <c r="E3">
        <v>1</v>
      </c>
      <c r="F3">
        <v>1</v>
      </c>
      <c r="G3">
        <v>0</v>
      </c>
      <c r="H3">
        <v>0</v>
      </c>
      <c r="I3">
        <v>1</v>
      </c>
      <c r="J3">
        <v>3</v>
      </c>
      <c r="K3">
        <v>1</v>
      </c>
      <c r="L3">
        <v>0</v>
      </c>
      <c r="M3" s="2">
        <f>F3/D3</f>
        <v>0.33333333333333331</v>
      </c>
      <c r="N3" s="2">
        <f>(K3+F3)/(D3+K3+Q3)</f>
        <v>0.5</v>
      </c>
      <c r="O3" s="2">
        <f>((F3-G3-H3-I3)+(G3*2)+(H3*3)+(I3*4))/D3</f>
        <v>1.3333333333333333</v>
      </c>
      <c r="P3">
        <f>(F3-G3-H3-I3)+(G3*2)+(H3*3)+(I3*4)</f>
        <v>4</v>
      </c>
      <c r="Q3">
        <v>0</v>
      </c>
    </row>
    <row r="4" spans="1:17">
      <c r="A4" s="4">
        <v>41764</v>
      </c>
      <c r="B4">
        <v>1</v>
      </c>
      <c r="C4">
        <v>6</v>
      </c>
      <c r="D4">
        <v>5</v>
      </c>
      <c r="E4">
        <v>3</v>
      </c>
      <c r="F4">
        <v>3</v>
      </c>
      <c r="G4">
        <v>0</v>
      </c>
      <c r="H4">
        <v>0</v>
      </c>
      <c r="I4">
        <v>2</v>
      </c>
      <c r="J4">
        <v>5</v>
      </c>
      <c r="K4">
        <v>1</v>
      </c>
      <c r="L4">
        <v>0</v>
      </c>
      <c r="M4" s="2">
        <f>F4/D4</f>
        <v>0.6</v>
      </c>
      <c r="N4" s="2">
        <f>(K4+F4)/(D4+K4+Q4)</f>
        <v>0.66666666666666663</v>
      </c>
      <c r="O4" s="2">
        <f>((F4-G4-H4-I4)+(G4*2)+(H4*3)+(I4*4))/D4</f>
        <v>1.8</v>
      </c>
      <c r="P4">
        <f>(F4-G4-H4-I4)+(G4*2)+(H4*3)+(I4*4)</f>
        <v>9</v>
      </c>
      <c r="Q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B1" sqref="B1"/>
    </sheetView>
  </sheetViews>
  <sheetFormatPr baseColWidth="10" defaultColWidth="8.7109375" defaultRowHeight="13" x14ac:dyDescent="0"/>
  <cols>
    <col min="1" max="1" width="13" bestFit="1" customWidth="1"/>
    <col min="13" max="13" width="9.42578125" bestFit="1" customWidth="1"/>
  </cols>
  <sheetData>
    <row r="1" spans="1:17">
      <c r="A1" s="1" t="s">
        <v>32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41764</v>
      </c>
      <c r="B3">
        <v>1</v>
      </c>
      <c r="C3">
        <v>1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 s="2">
        <f>F3/D3</f>
        <v>0</v>
      </c>
      <c r="N3" s="2">
        <f>(K3+F3)/(D3+K3+Q3)</f>
        <v>0</v>
      </c>
      <c r="O3" s="2">
        <f>((F3-G3-H3-I3)+(G3*2)+(H3*3)+(I3*4))/D3</f>
        <v>0</v>
      </c>
      <c r="P3">
        <f>(F3-G3-H3-I3)+(G3*2)+(H3*3)+(I3*4)</f>
        <v>0</v>
      </c>
      <c r="Q3">
        <v>0</v>
      </c>
    </row>
    <row r="4" spans="1:17">
      <c r="A4" s="4"/>
      <c r="M4" s="2"/>
      <c r="N4" s="2"/>
      <c r="O4" s="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M9" sqref="M9"/>
    </sheetView>
  </sheetViews>
  <sheetFormatPr baseColWidth="10" defaultColWidth="11.140625" defaultRowHeight="13" x14ac:dyDescent="0"/>
  <cols>
    <col min="1" max="1" width="9.5703125" customWidth="1"/>
    <col min="2" max="2" width="9.28515625" customWidth="1"/>
    <col min="3" max="3" width="9.140625" customWidth="1"/>
    <col min="4" max="4" width="8.42578125" customWidth="1"/>
    <col min="5" max="5" width="7.85546875" customWidth="1"/>
    <col min="6" max="6" width="9" customWidth="1"/>
    <col min="7" max="7" width="8.5703125" customWidth="1"/>
    <col min="8" max="9" width="8.85546875" customWidth="1"/>
    <col min="10" max="10" width="8.42578125" customWidth="1"/>
    <col min="11" max="11" width="9" customWidth="1"/>
    <col min="12" max="13" width="9.5703125" customWidth="1"/>
    <col min="14" max="15" width="9.7109375" customWidth="1"/>
    <col min="16" max="16" width="9" customWidth="1"/>
    <col min="17" max="17" width="9.28515625" customWidth="1"/>
  </cols>
  <sheetData>
    <row r="1" spans="1:17">
      <c r="A1" s="1" t="s">
        <v>34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41771</v>
      </c>
      <c r="B3">
        <v>1</v>
      </c>
      <c r="C3">
        <v>4</v>
      </c>
      <c r="D3">
        <v>3</v>
      </c>
      <c r="E3">
        <v>0</v>
      </c>
      <c r="F3">
        <v>1</v>
      </c>
      <c r="G3">
        <v>0</v>
      </c>
      <c r="H3">
        <v>0</v>
      </c>
      <c r="I3">
        <v>0</v>
      </c>
      <c r="J3">
        <v>1</v>
      </c>
      <c r="K3">
        <v>1</v>
      </c>
      <c r="L3">
        <v>0</v>
      </c>
      <c r="M3" s="2">
        <f t="shared" ref="M3:M8" si="0">F3/D3</f>
        <v>0.33333333333333331</v>
      </c>
      <c r="N3" s="2">
        <f t="shared" ref="N3:N8" si="1">(K3+F3)/(D3+K3+Q3)</f>
        <v>0.5</v>
      </c>
      <c r="O3" s="2">
        <f t="shared" ref="O3:O8" si="2">((F3-G3-H3-I3)+(G3*2)+(H3*3)+(I3*4))/D3</f>
        <v>0.33333333333333331</v>
      </c>
      <c r="P3">
        <f t="shared" ref="P3:P8" si="3">(F3-G3-H3-I3)+(G3*2)+(H3*3)+(I3*4)</f>
        <v>1</v>
      </c>
      <c r="Q3">
        <v>0</v>
      </c>
    </row>
    <row r="4" spans="1:17">
      <c r="A4" s="4">
        <v>41779</v>
      </c>
      <c r="B4">
        <v>1</v>
      </c>
      <c r="C4">
        <v>4</v>
      </c>
      <c r="D4">
        <v>4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 s="2">
        <f t="shared" si="0"/>
        <v>0</v>
      </c>
      <c r="N4" s="2">
        <f t="shared" si="1"/>
        <v>0</v>
      </c>
      <c r="O4" s="2">
        <f t="shared" si="2"/>
        <v>0</v>
      </c>
      <c r="P4">
        <f t="shared" si="3"/>
        <v>0</v>
      </c>
      <c r="Q4">
        <v>0</v>
      </c>
    </row>
    <row r="5" spans="1:17">
      <c r="A5" s="4">
        <v>41796</v>
      </c>
      <c r="B5">
        <v>1</v>
      </c>
      <c r="C5">
        <v>3</v>
      </c>
      <c r="D5">
        <v>3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 s="2">
        <f t="shared" si="0"/>
        <v>0.33333333333333331</v>
      </c>
      <c r="N5" s="2">
        <f t="shared" si="1"/>
        <v>0.33333333333333331</v>
      </c>
      <c r="O5" s="2">
        <f t="shared" si="2"/>
        <v>0.33333333333333331</v>
      </c>
      <c r="P5">
        <f t="shared" si="3"/>
        <v>1</v>
      </c>
      <c r="Q5">
        <v>0</v>
      </c>
    </row>
    <row r="6" spans="1:17">
      <c r="A6" s="4">
        <v>41800</v>
      </c>
      <c r="B6">
        <v>1</v>
      </c>
      <c r="C6">
        <v>4</v>
      </c>
      <c r="D6">
        <v>4</v>
      </c>
      <c r="E6">
        <v>1</v>
      </c>
      <c r="F6">
        <v>1</v>
      </c>
      <c r="G6">
        <v>0</v>
      </c>
      <c r="H6">
        <v>0</v>
      </c>
      <c r="I6">
        <v>0</v>
      </c>
      <c r="J6">
        <v>2</v>
      </c>
      <c r="K6">
        <v>0</v>
      </c>
      <c r="L6">
        <v>0</v>
      </c>
      <c r="M6" s="2">
        <f t="shared" si="0"/>
        <v>0.25</v>
      </c>
      <c r="N6" s="2">
        <f t="shared" si="1"/>
        <v>0.25</v>
      </c>
      <c r="O6" s="2">
        <f t="shared" si="2"/>
        <v>0.25</v>
      </c>
      <c r="P6">
        <f t="shared" si="3"/>
        <v>1</v>
      </c>
      <c r="Q6">
        <v>0</v>
      </c>
    </row>
    <row r="7" spans="1:17">
      <c r="A7" t="s">
        <v>38</v>
      </c>
      <c r="B7">
        <v>1</v>
      </c>
      <c r="C7">
        <v>4</v>
      </c>
      <c r="D7">
        <v>4</v>
      </c>
      <c r="E7">
        <v>0</v>
      </c>
      <c r="F7">
        <v>1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 s="2">
        <f t="shared" si="0"/>
        <v>0.25</v>
      </c>
      <c r="N7" s="2">
        <f t="shared" si="1"/>
        <v>0.25</v>
      </c>
      <c r="O7" s="2">
        <f t="shared" si="2"/>
        <v>0.25</v>
      </c>
      <c r="P7">
        <f t="shared" si="3"/>
        <v>1</v>
      </c>
      <c r="Q7">
        <v>0</v>
      </c>
    </row>
    <row r="8" spans="1:17">
      <c r="A8" s="4">
        <v>41827</v>
      </c>
      <c r="B8">
        <v>1</v>
      </c>
      <c r="C8">
        <v>2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 s="2">
        <f t="shared" si="0"/>
        <v>0</v>
      </c>
      <c r="N8" s="2">
        <f t="shared" si="1"/>
        <v>0.5</v>
      </c>
      <c r="O8" s="2">
        <f t="shared" si="2"/>
        <v>0</v>
      </c>
      <c r="P8">
        <f t="shared" si="3"/>
        <v>0</v>
      </c>
      <c r="Q8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2" workbookViewId="0">
      <selection activeCell="N46" sqref="N46"/>
    </sheetView>
  </sheetViews>
  <sheetFormatPr baseColWidth="10" defaultColWidth="8.7109375" defaultRowHeight="13" x14ac:dyDescent="0"/>
  <cols>
    <col min="1" max="1" width="13" bestFit="1" customWidth="1"/>
    <col min="13" max="13" width="9.42578125" bestFit="1" customWidth="1"/>
  </cols>
  <sheetData>
    <row r="1" spans="1:17">
      <c r="A1" s="1" t="s">
        <v>40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 t="s">
        <v>38</v>
      </c>
      <c r="B3">
        <v>1</v>
      </c>
      <c r="C3">
        <v>4</v>
      </c>
      <c r="D3">
        <v>4</v>
      </c>
      <c r="E3">
        <v>1</v>
      </c>
      <c r="F3">
        <v>3</v>
      </c>
      <c r="G3">
        <v>1</v>
      </c>
      <c r="H3">
        <v>0</v>
      </c>
      <c r="I3">
        <v>0</v>
      </c>
      <c r="J3">
        <v>1</v>
      </c>
      <c r="K3">
        <v>0</v>
      </c>
      <c r="L3">
        <v>0</v>
      </c>
      <c r="M3" s="2">
        <f>F3/D3</f>
        <v>0.75</v>
      </c>
      <c r="N3" s="2">
        <f>(K3+F3)/(D3+K3+Q3)</f>
        <v>0.75</v>
      </c>
      <c r="O3" s="2">
        <f>((F3-G3-H3-I3)+(G3*2)+(H3*3)+(I3*4))/D3</f>
        <v>1</v>
      </c>
      <c r="P3">
        <f>(F3-G3-H3-I3)+(G3*2)+(H3*3)+(I3*4)</f>
        <v>4</v>
      </c>
      <c r="Q3">
        <v>0</v>
      </c>
    </row>
    <row r="4" spans="1:17">
      <c r="A4" s="4"/>
      <c r="M4" s="2"/>
      <c r="N4" s="2"/>
      <c r="O4" s="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J10" sqref="J10"/>
    </sheetView>
  </sheetViews>
  <sheetFormatPr baseColWidth="10" defaultColWidth="8.7109375" defaultRowHeight="13" x14ac:dyDescent="0"/>
  <cols>
    <col min="1" max="1" width="14.85546875" bestFit="1" customWidth="1"/>
  </cols>
  <sheetData>
    <row r="1" spans="1:17">
      <c r="A1" s="1" t="s">
        <v>2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41752</v>
      </c>
      <c r="B3">
        <v>1</v>
      </c>
      <c r="C3">
        <v>4</v>
      </c>
      <c r="D3">
        <v>3</v>
      </c>
      <c r="E3">
        <v>3</v>
      </c>
      <c r="F3">
        <v>1</v>
      </c>
      <c r="G3">
        <v>0</v>
      </c>
      <c r="H3">
        <v>0</v>
      </c>
      <c r="I3">
        <v>0</v>
      </c>
      <c r="J3">
        <v>1</v>
      </c>
      <c r="K3">
        <v>1</v>
      </c>
      <c r="L3">
        <v>0</v>
      </c>
      <c r="M3" s="2">
        <f t="shared" ref="M3:M9" si="0">F3/D3</f>
        <v>0.33333333333333331</v>
      </c>
      <c r="N3" s="2">
        <f t="shared" ref="N3:N9" si="1">(K3+F3)/(D3+K3+Q3)</f>
        <v>0.5</v>
      </c>
      <c r="O3" s="2">
        <f t="shared" ref="O3:O9" si="2">((F3-G3-H3-I3)+(G3*2)+(H3*3)+(I3*4))/D3</f>
        <v>0.33333333333333331</v>
      </c>
      <c r="P3">
        <f t="shared" ref="P3:P9" si="3">(F3-G3-H3-I3)+(G3*2)+(H3*3)+(I3*4)</f>
        <v>1</v>
      </c>
      <c r="Q3">
        <v>0</v>
      </c>
    </row>
    <row r="4" spans="1:17">
      <c r="A4" s="4">
        <v>41759</v>
      </c>
      <c r="B4">
        <v>1</v>
      </c>
      <c r="C4">
        <v>4</v>
      </c>
      <c r="D4">
        <v>3</v>
      </c>
      <c r="E4">
        <v>1</v>
      </c>
      <c r="F4">
        <v>1</v>
      </c>
      <c r="G4">
        <v>0</v>
      </c>
      <c r="H4">
        <v>1</v>
      </c>
      <c r="I4">
        <v>0</v>
      </c>
      <c r="J4">
        <v>0</v>
      </c>
      <c r="K4">
        <v>1</v>
      </c>
      <c r="L4">
        <v>0</v>
      </c>
      <c r="M4" s="2">
        <f t="shared" si="0"/>
        <v>0.33333333333333331</v>
      </c>
      <c r="N4" s="2">
        <f t="shared" si="1"/>
        <v>0.5</v>
      </c>
      <c r="O4" s="2">
        <f t="shared" si="2"/>
        <v>1</v>
      </c>
      <c r="P4">
        <f t="shared" si="3"/>
        <v>3</v>
      </c>
      <c r="Q4">
        <v>0</v>
      </c>
    </row>
    <row r="5" spans="1:17">
      <c r="A5" s="4">
        <v>41764</v>
      </c>
      <c r="B5">
        <v>1</v>
      </c>
      <c r="C5">
        <v>6</v>
      </c>
      <c r="D5">
        <v>6</v>
      </c>
      <c r="E5">
        <v>3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 s="2">
        <f t="shared" si="0"/>
        <v>0.33333333333333331</v>
      </c>
      <c r="N5" s="2">
        <f t="shared" si="1"/>
        <v>0.33333333333333331</v>
      </c>
      <c r="O5" s="2">
        <f t="shared" si="2"/>
        <v>0.33333333333333331</v>
      </c>
      <c r="P5">
        <f t="shared" si="3"/>
        <v>2</v>
      </c>
      <c r="Q5">
        <v>0</v>
      </c>
    </row>
    <row r="6" spans="1:17">
      <c r="A6" s="4">
        <v>41779</v>
      </c>
      <c r="B6">
        <v>1</v>
      </c>
      <c r="C6">
        <v>5</v>
      </c>
      <c r="D6">
        <v>3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 s="2">
        <f t="shared" si="0"/>
        <v>0</v>
      </c>
      <c r="N6" s="2">
        <f t="shared" si="1"/>
        <v>0.4</v>
      </c>
      <c r="O6" s="2">
        <f t="shared" si="2"/>
        <v>0</v>
      </c>
      <c r="P6">
        <f t="shared" si="3"/>
        <v>0</v>
      </c>
      <c r="Q6">
        <v>0</v>
      </c>
    </row>
    <row r="7" spans="1:17">
      <c r="A7" s="4">
        <v>41796</v>
      </c>
      <c r="B7">
        <v>1</v>
      </c>
      <c r="C7">
        <v>4</v>
      </c>
      <c r="D7">
        <v>4</v>
      </c>
      <c r="E7">
        <v>1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f t="shared" si="0"/>
        <v>0.25</v>
      </c>
      <c r="N7" s="2">
        <f t="shared" si="1"/>
        <v>0.25</v>
      </c>
      <c r="O7" s="2">
        <f t="shared" si="2"/>
        <v>0.25</v>
      </c>
      <c r="P7">
        <f t="shared" si="3"/>
        <v>1</v>
      </c>
      <c r="Q7">
        <v>0</v>
      </c>
    </row>
    <row r="8" spans="1:17">
      <c r="A8" s="4">
        <v>41800</v>
      </c>
      <c r="B8">
        <v>1</v>
      </c>
      <c r="C8">
        <v>5</v>
      </c>
      <c r="D8">
        <v>4</v>
      </c>
      <c r="E8">
        <v>1</v>
      </c>
      <c r="F8">
        <v>2</v>
      </c>
      <c r="G8">
        <v>0</v>
      </c>
      <c r="H8">
        <v>0</v>
      </c>
      <c r="I8">
        <v>0</v>
      </c>
      <c r="J8">
        <v>2</v>
      </c>
      <c r="K8">
        <v>1</v>
      </c>
      <c r="L8">
        <v>0</v>
      </c>
      <c r="M8" s="2">
        <f t="shared" si="0"/>
        <v>0.5</v>
      </c>
      <c r="N8" s="2">
        <f t="shared" si="1"/>
        <v>0.6</v>
      </c>
      <c r="O8" s="2">
        <f t="shared" si="2"/>
        <v>0.5</v>
      </c>
      <c r="P8">
        <f t="shared" si="3"/>
        <v>2</v>
      </c>
      <c r="Q8">
        <v>0</v>
      </c>
    </row>
    <row r="9" spans="1:17">
      <c r="A9" s="4">
        <v>41827</v>
      </c>
      <c r="B9">
        <v>1</v>
      </c>
      <c r="C9">
        <v>2</v>
      </c>
      <c r="D9">
        <v>2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2">
        <f t="shared" si="0"/>
        <v>1</v>
      </c>
      <c r="N9" s="2">
        <f t="shared" si="1"/>
        <v>1</v>
      </c>
      <c r="O9" s="2">
        <f t="shared" si="2"/>
        <v>1</v>
      </c>
      <c r="P9">
        <f t="shared" si="3"/>
        <v>2</v>
      </c>
      <c r="Q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I12" sqref="I12"/>
    </sheetView>
  </sheetViews>
  <sheetFormatPr baseColWidth="10" defaultColWidth="8.7109375" defaultRowHeight="13" x14ac:dyDescent="0"/>
  <cols>
    <col min="1" max="1" width="12.42578125" bestFit="1" customWidth="1"/>
  </cols>
  <sheetData>
    <row r="1" spans="1:17">
      <c r="A1" s="1" t="s">
        <v>18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41752</v>
      </c>
      <c r="B3">
        <v>1</v>
      </c>
      <c r="C3">
        <v>4</v>
      </c>
      <c r="D3">
        <v>2</v>
      </c>
      <c r="E3">
        <v>2</v>
      </c>
      <c r="F3">
        <v>1</v>
      </c>
      <c r="G3">
        <v>0</v>
      </c>
      <c r="H3">
        <v>1</v>
      </c>
      <c r="I3">
        <v>0</v>
      </c>
      <c r="J3">
        <v>2</v>
      </c>
      <c r="K3">
        <v>2</v>
      </c>
      <c r="L3">
        <v>0</v>
      </c>
      <c r="M3" s="2">
        <f t="shared" ref="M3:M12" si="0">F3/D3</f>
        <v>0.5</v>
      </c>
      <c r="N3" s="2">
        <f t="shared" ref="N3:N12" si="1">(K3+F3)/(D3+K3+Q3)</f>
        <v>0.75</v>
      </c>
      <c r="O3" s="2">
        <f t="shared" ref="O3:O12" si="2">((F3-G3-H3-I3)+(G3*2)+(H3*3)+(I3*4))/D3</f>
        <v>1.5</v>
      </c>
      <c r="P3">
        <f t="shared" ref="P3:P12" si="3">(F3-G3-H3-I3)+(G3*2)+(H3*3)+(I3*4)</f>
        <v>3</v>
      </c>
      <c r="Q3">
        <v>0</v>
      </c>
    </row>
    <row r="4" spans="1:17">
      <c r="A4" s="4">
        <v>41759</v>
      </c>
      <c r="B4">
        <v>1</v>
      </c>
      <c r="C4">
        <v>4</v>
      </c>
      <c r="D4">
        <v>3</v>
      </c>
      <c r="E4">
        <v>1</v>
      </c>
      <c r="F4">
        <v>1</v>
      </c>
      <c r="G4">
        <v>0</v>
      </c>
      <c r="H4">
        <v>0</v>
      </c>
      <c r="I4">
        <v>0</v>
      </c>
      <c r="J4">
        <v>1</v>
      </c>
      <c r="K4">
        <v>1</v>
      </c>
      <c r="L4">
        <v>0</v>
      </c>
      <c r="M4" s="2">
        <f t="shared" si="0"/>
        <v>0.33333333333333331</v>
      </c>
      <c r="N4" s="2">
        <f t="shared" si="1"/>
        <v>0.5</v>
      </c>
      <c r="O4" s="2">
        <f t="shared" si="2"/>
        <v>0.33333333333333331</v>
      </c>
      <c r="P4">
        <f t="shared" si="3"/>
        <v>1</v>
      </c>
      <c r="Q4">
        <v>0</v>
      </c>
    </row>
    <row r="5" spans="1:17">
      <c r="A5" s="4">
        <v>41764</v>
      </c>
      <c r="B5">
        <v>1</v>
      </c>
      <c r="C5">
        <v>6</v>
      </c>
      <c r="D5">
        <v>6</v>
      </c>
      <c r="E5">
        <v>3</v>
      </c>
      <c r="F5">
        <v>5</v>
      </c>
      <c r="G5">
        <v>1</v>
      </c>
      <c r="H5">
        <v>0</v>
      </c>
      <c r="I5">
        <v>0</v>
      </c>
      <c r="J5">
        <v>4</v>
      </c>
      <c r="K5">
        <v>0</v>
      </c>
      <c r="L5">
        <v>0</v>
      </c>
      <c r="M5" s="2">
        <f t="shared" si="0"/>
        <v>0.83333333333333337</v>
      </c>
      <c r="N5" s="2">
        <f t="shared" si="1"/>
        <v>0.83333333333333337</v>
      </c>
      <c r="O5" s="2">
        <f t="shared" si="2"/>
        <v>1</v>
      </c>
      <c r="P5">
        <f t="shared" si="3"/>
        <v>6</v>
      </c>
      <c r="Q5">
        <v>0</v>
      </c>
    </row>
    <row r="6" spans="1:17">
      <c r="A6" s="4">
        <v>41771</v>
      </c>
      <c r="B6">
        <v>1</v>
      </c>
      <c r="C6">
        <v>4</v>
      </c>
      <c r="D6">
        <v>4</v>
      </c>
      <c r="E6">
        <v>3</v>
      </c>
      <c r="F6">
        <v>4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 s="2">
        <f t="shared" si="0"/>
        <v>1</v>
      </c>
      <c r="N6" s="2">
        <f t="shared" si="1"/>
        <v>1</v>
      </c>
      <c r="O6" s="2">
        <f t="shared" si="2"/>
        <v>1</v>
      </c>
      <c r="P6">
        <f t="shared" si="3"/>
        <v>4</v>
      </c>
      <c r="Q6">
        <v>0</v>
      </c>
    </row>
    <row r="7" spans="1:17">
      <c r="A7" s="4">
        <v>41779</v>
      </c>
      <c r="B7">
        <v>1</v>
      </c>
      <c r="C7">
        <v>5</v>
      </c>
      <c r="D7">
        <v>5</v>
      </c>
      <c r="E7">
        <v>1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f t="shared" si="0"/>
        <v>0.4</v>
      </c>
      <c r="N7" s="2">
        <f t="shared" si="1"/>
        <v>0.4</v>
      </c>
      <c r="O7" s="2">
        <f t="shared" si="2"/>
        <v>0.4</v>
      </c>
      <c r="P7">
        <f t="shared" si="3"/>
        <v>2</v>
      </c>
      <c r="Q7">
        <v>0</v>
      </c>
    </row>
    <row r="8" spans="1:17">
      <c r="A8" s="4">
        <v>41796</v>
      </c>
      <c r="B8">
        <v>1</v>
      </c>
      <c r="C8">
        <v>4</v>
      </c>
      <c r="D8">
        <v>4</v>
      </c>
      <c r="E8">
        <v>1</v>
      </c>
      <c r="F8">
        <v>1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 s="2">
        <f t="shared" si="0"/>
        <v>0.25</v>
      </c>
      <c r="N8" s="2">
        <f t="shared" si="1"/>
        <v>0.25</v>
      </c>
      <c r="O8" s="2">
        <f t="shared" si="2"/>
        <v>0.5</v>
      </c>
      <c r="P8">
        <f t="shared" si="3"/>
        <v>2</v>
      </c>
      <c r="Q8">
        <v>0</v>
      </c>
    </row>
    <row r="9" spans="1:17">
      <c r="A9" s="4">
        <v>41800</v>
      </c>
      <c r="B9">
        <v>1</v>
      </c>
      <c r="C9">
        <v>5</v>
      </c>
      <c r="D9">
        <v>3</v>
      </c>
      <c r="E9">
        <v>2</v>
      </c>
      <c r="F9">
        <v>1</v>
      </c>
      <c r="G9">
        <v>0</v>
      </c>
      <c r="H9">
        <v>0</v>
      </c>
      <c r="I9">
        <v>0</v>
      </c>
      <c r="J9">
        <v>0</v>
      </c>
      <c r="K9">
        <v>2</v>
      </c>
      <c r="L9">
        <v>0</v>
      </c>
      <c r="M9" s="2">
        <f t="shared" si="0"/>
        <v>0.33333333333333331</v>
      </c>
      <c r="N9" s="2">
        <f t="shared" si="1"/>
        <v>0.6</v>
      </c>
      <c r="O9" s="2">
        <f t="shared" si="2"/>
        <v>0.33333333333333331</v>
      </c>
      <c r="P9">
        <f t="shared" si="3"/>
        <v>1</v>
      </c>
      <c r="Q9">
        <v>0</v>
      </c>
    </row>
    <row r="10" spans="1:17">
      <c r="A10" t="s">
        <v>37</v>
      </c>
      <c r="B10">
        <v>1</v>
      </c>
      <c r="C10">
        <v>4</v>
      </c>
      <c r="D10">
        <v>4</v>
      </c>
      <c r="E10">
        <v>1</v>
      </c>
      <c r="F10">
        <v>2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 s="2">
        <f t="shared" si="0"/>
        <v>0.5</v>
      </c>
      <c r="N10" s="2">
        <f t="shared" si="1"/>
        <v>0.5</v>
      </c>
      <c r="O10" s="2">
        <f t="shared" si="2"/>
        <v>0.5</v>
      </c>
      <c r="P10">
        <f t="shared" si="3"/>
        <v>2</v>
      </c>
      <c r="Q10">
        <v>0</v>
      </c>
    </row>
    <row r="11" spans="1:17">
      <c r="A11" t="s">
        <v>38</v>
      </c>
      <c r="B11">
        <v>1</v>
      </c>
      <c r="C11">
        <v>4</v>
      </c>
      <c r="D11">
        <v>4</v>
      </c>
      <c r="E11">
        <v>1</v>
      </c>
      <c r="F11">
        <v>2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 s="2">
        <f t="shared" si="0"/>
        <v>0.5</v>
      </c>
      <c r="N11" s="2">
        <f t="shared" si="1"/>
        <v>0.5</v>
      </c>
      <c r="O11" s="2">
        <f t="shared" si="2"/>
        <v>0.5</v>
      </c>
      <c r="P11">
        <f t="shared" si="3"/>
        <v>2</v>
      </c>
      <c r="Q11">
        <v>0</v>
      </c>
    </row>
    <row r="12" spans="1:17">
      <c r="A12" s="4">
        <v>41827</v>
      </c>
      <c r="B12">
        <v>1</v>
      </c>
      <c r="C12">
        <v>4</v>
      </c>
      <c r="D12">
        <v>4</v>
      </c>
      <c r="E12">
        <v>2</v>
      </c>
      <c r="F12">
        <v>3</v>
      </c>
      <c r="G12">
        <v>1</v>
      </c>
      <c r="H12">
        <v>0</v>
      </c>
      <c r="I12">
        <v>1</v>
      </c>
      <c r="J12">
        <v>3</v>
      </c>
      <c r="K12">
        <v>0</v>
      </c>
      <c r="L12">
        <v>0</v>
      </c>
      <c r="M12" s="2">
        <f t="shared" si="0"/>
        <v>0.75</v>
      </c>
      <c r="N12" s="2">
        <f t="shared" si="1"/>
        <v>0.75</v>
      </c>
      <c r="O12" s="2">
        <f t="shared" si="2"/>
        <v>1.75</v>
      </c>
      <c r="P12">
        <f t="shared" si="3"/>
        <v>7</v>
      </c>
      <c r="Q12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O12" sqref="O12"/>
    </sheetView>
  </sheetViews>
  <sheetFormatPr baseColWidth="10" defaultColWidth="8.7109375" defaultRowHeight="13" x14ac:dyDescent="0"/>
  <cols>
    <col min="1" max="1" width="13.42578125" bestFit="1" customWidth="1"/>
  </cols>
  <sheetData>
    <row r="1" spans="1:18">
      <c r="A1" s="1" t="s">
        <v>19</v>
      </c>
    </row>
    <row r="2" spans="1:18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  <c r="R2" s="1" t="s">
        <v>31</v>
      </c>
    </row>
    <row r="3" spans="1:18">
      <c r="A3" s="4">
        <v>41752</v>
      </c>
      <c r="B3">
        <v>1</v>
      </c>
      <c r="C3">
        <v>4</v>
      </c>
      <c r="D3">
        <v>3</v>
      </c>
      <c r="E3">
        <v>3</v>
      </c>
      <c r="F3">
        <v>3</v>
      </c>
      <c r="G3">
        <v>1</v>
      </c>
      <c r="H3">
        <v>0</v>
      </c>
      <c r="I3">
        <v>1</v>
      </c>
      <c r="J3">
        <v>4</v>
      </c>
      <c r="K3">
        <v>1</v>
      </c>
      <c r="L3">
        <v>0</v>
      </c>
      <c r="M3" s="2">
        <f t="shared" ref="M3:M12" si="0">F3/D3</f>
        <v>1</v>
      </c>
      <c r="N3" s="2">
        <f t="shared" ref="N3:N12" si="1">(K3+F3)/(D3+K3+Q3)</f>
        <v>1</v>
      </c>
      <c r="O3" s="2">
        <f t="shared" ref="O3:O12" si="2">((F3-G3-H3-I3)+(G3*2)+(H3*3)+(I3*4))/D3</f>
        <v>2.3333333333333335</v>
      </c>
      <c r="P3">
        <f t="shared" ref="P3:P12" si="3">(F3-G3-H3-I3)+(G3*2)+(H3*3)+(I3*4)</f>
        <v>7</v>
      </c>
      <c r="Q3">
        <v>0</v>
      </c>
      <c r="R3">
        <v>0</v>
      </c>
    </row>
    <row r="4" spans="1:18">
      <c r="A4" s="4">
        <v>41759</v>
      </c>
      <c r="B4">
        <v>1</v>
      </c>
      <c r="C4">
        <v>4</v>
      </c>
      <c r="D4">
        <v>4</v>
      </c>
      <c r="E4">
        <v>2</v>
      </c>
      <c r="F4">
        <v>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 s="2">
        <f t="shared" si="0"/>
        <v>0.5</v>
      </c>
      <c r="N4" s="2">
        <f t="shared" si="1"/>
        <v>0.5</v>
      </c>
      <c r="O4" s="2">
        <f t="shared" si="2"/>
        <v>0.5</v>
      </c>
      <c r="P4">
        <f t="shared" si="3"/>
        <v>2</v>
      </c>
      <c r="Q4">
        <v>0</v>
      </c>
      <c r="R4">
        <v>0</v>
      </c>
    </row>
    <row r="5" spans="1:18">
      <c r="A5" s="4">
        <v>41764</v>
      </c>
      <c r="B5">
        <v>1</v>
      </c>
      <c r="C5">
        <v>6</v>
      </c>
      <c r="D5">
        <v>5</v>
      </c>
      <c r="E5">
        <v>2</v>
      </c>
      <c r="F5">
        <v>2</v>
      </c>
      <c r="G5">
        <v>0</v>
      </c>
      <c r="H5">
        <v>0</v>
      </c>
      <c r="I5">
        <v>0</v>
      </c>
      <c r="J5">
        <v>2</v>
      </c>
      <c r="K5">
        <v>1</v>
      </c>
      <c r="L5">
        <v>0</v>
      </c>
      <c r="M5" s="2">
        <f t="shared" si="0"/>
        <v>0.4</v>
      </c>
      <c r="N5" s="2">
        <f t="shared" si="1"/>
        <v>0.5</v>
      </c>
      <c r="O5" s="2">
        <f t="shared" si="2"/>
        <v>0.4</v>
      </c>
      <c r="P5">
        <f t="shared" si="3"/>
        <v>2</v>
      </c>
      <c r="Q5">
        <v>0</v>
      </c>
      <c r="R5">
        <v>0</v>
      </c>
    </row>
    <row r="6" spans="1:18">
      <c r="A6" s="4">
        <v>41771</v>
      </c>
      <c r="B6">
        <v>1</v>
      </c>
      <c r="C6">
        <v>4</v>
      </c>
      <c r="D6">
        <v>3</v>
      </c>
      <c r="E6">
        <v>3</v>
      </c>
      <c r="F6">
        <v>2</v>
      </c>
      <c r="G6">
        <v>1</v>
      </c>
      <c r="H6">
        <v>0</v>
      </c>
      <c r="I6">
        <v>1</v>
      </c>
      <c r="J6">
        <v>3</v>
      </c>
      <c r="K6">
        <v>1</v>
      </c>
      <c r="L6">
        <v>0</v>
      </c>
      <c r="M6" s="2">
        <f t="shared" si="0"/>
        <v>0.66666666666666663</v>
      </c>
      <c r="N6" s="2">
        <f t="shared" si="1"/>
        <v>0.75</v>
      </c>
      <c r="O6" s="2">
        <f t="shared" si="2"/>
        <v>2</v>
      </c>
      <c r="P6">
        <f t="shared" si="3"/>
        <v>6</v>
      </c>
      <c r="Q6">
        <v>0</v>
      </c>
      <c r="R6">
        <v>0</v>
      </c>
    </row>
    <row r="7" spans="1:18">
      <c r="A7" s="4">
        <v>41779</v>
      </c>
      <c r="B7">
        <v>1</v>
      </c>
      <c r="C7">
        <v>4</v>
      </c>
      <c r="D7">
        <v>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 s="2">
        <f t="shared" si="0"/>
        <v>0</v>
      </c>
      <c r="N7" s="2">
        <f t="shared" si="1"/>
        <v>0.25</v>
      </c>
      <c r="O7" s="2">
        <f t="shared" si="2"/>
        <v>0</v>
      </c>
      <c r="P7">
        <f t="shared" si="3"/>
        <v>0</v>
      </c>
      <c r="Q7">
        <v>0</v>
      </c>
      <c r="R7">
        <v>0</v>
      </c>
    </row>
    <row r="8" spans="1:18">
      <c r="A8" s="4">
        <v>41796</v>
      </c>
      <c r="B8">
        <v>1</v>
      </c>
      <c r="C8">
        <v>4</v>
      </c>
      <c r="D8">
        <v>4</v>
      </c>
      <c r="E8">
        <v>2</v>
      </c>
      <c r="F8">
        <v>2</v>
      </c>
      <c r="G8">
        <v>0</v>
      </c>
      <c r="H8">
        <v>0</v>
      </c>
      <c r="I8">
        <v>1</v>
      </c>
      <c r="J8">
        <v>2</v>
      </c>
      <c r="K8">
        <v>0</v>
      </c>
      <c r="L8">
        <v>0</v>
      </c>
      <c r="M8" s="2">
        <f t="shared" si="0"/>
        <v>0.5</v>
      </c>
      <c r="N8" s="2">
        <f t="shared" si="1"/>
        <v>0.5</v>
      </c>
      <c r="O8" s="2">
        <f t="shared" si="2"/>
        <v>1.25</v>
      </c>
      <c r="P8">
        <f t="shared" si="3"/>
        <v>5</v>
      </c>
      <c r="Q8">
        <v>0</v>
      </c>
      <c r="R8">
        <v>0</v>
      </c>
    </row>
    <row r="9" spans="1:18">
      <c r="A9" s="4">
        <v>41800</v>
      </c>
      <c r="B9">
        <v>1</v>
      </c>
      <c r="C9">
        <v>4</v>
      </c>
      <c r="D9">
        <v>4</v>
      </c>
      <c r="E9">
        <v>1</v>
      </c>
      <c r="F9">
        <v>3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 s="2">
        <f t="shared" si="0"/>
        <v>0.75</v>
      </c>
      <c r="N9" s="2">
        <f t="shared" si="1"/>
        <v>0.75</v>
      </c>
      <c r="O9" s="2">
        <f t="shared" si="2"/>
        <v>0.75</v>
      </c>
      <c r="P9">
        <f t="shared" si="3"/>
        <v>3</v>
      </c>
      <c r="Q9">
        <v>0</v>
      </c>
      <c r="R9">
        <v>0</v>
      </c>
    </row>
    <row r="10" spans="1:18">
      <c r="A10" t="s">
        <v>37</v>
      </c>
      <c r="B10">
        <v>1</v>
      </c>
      <c r="C10">
        <v>5</v>
      </c>
      <c r="D10">
        <v>5</v>
      </c>
      <c r="E10">
        <v>1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 s="2">
        <f t="shared" si="0"/>
        <v>0.4</v>
      </c>
      <c r="N10" s="2">
        <f t="shared" si="1"/>
        <v>0.4</v>
      </c>
      <c r="O10" s="2">
        <f t="shared" si="2"/>
        <v>0.4</v>
      </c>
      <c r="P10">
        <f t="shared" si="3"/>
        <v>2</v>
      </c>
      <c r="Q10">
        <v>0</v>
      </c>
      <c r="R10">
        <v>1</v>
      </c>
    </row>
    <row r="11" spans="1:18">
      <c r="A11" t="s">
        <v>38</v>
      </c>
      <c r="B11">
        <v>1</v>
      </c>
      <c r="C11">
        <v>4</v>
      </c>
      <c r="D11">
        <v>4</v>
      </c>
      <c r="E11">
        <v>2</v>
      </c>
      <c r="F11">
        <v>3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  <c r="M11" s="2">
        <f t="shared" si="0"/>
        <v>0.75</v>
      </c>
      <c r="N11" s="2">
        <f t="shared" si="1"/>
        <v>0.75</v>
      </c>
      <c r="O11" s="2">
        <f t="shared" si="2"/>
        <v>1</v>
      </c>
      <c r="P11">
        <f t="shared" si="3"/>
        <v>4</v>
      </c>
      <c r="Q11">
        <v>0</v>
      </c>
      <c r="R11">
        <v>0</v>
      </c>
    </row>
    <row r="12" spans="1:18">
      <c r="A12" s="4">
        <v>41827</v>
      </c>
      <c r="B12">
        <v>1</v>
      </c>
      <c r="C12">
        <v>4</v>
      </c>
      <c r="D12">
        <v>4</v>
      </c>
      <c r="E12">
        <v>3</v>
      </c>
      <c r="F12">
        <v>3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 s="2">
        <f t="shared" si="0"/>
        <v>0.75</v>
      </c>
      <c r="N12" s="2">
        <f t="shared" si="1"/>
        <v>0.75</v>
      </c>
      <c r="O12" s="2">
        <f t="shared" si="2"/>
        <v>0.75</v>
      </c>
      <c r="P12">
        <f t="shared" si="3"/>
        <v>3</v>
      </c>
      <c r="Q12">
        <v>0</v>
      </c>
      <c r="R12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K10" sqref="K10"/>
    </sheetView>
  </sheetViews>
  <sheetFormatPr baseColWidth="10" defaultColWidth="8.7109375" defaultRowHeight="13" x14ac:dyDescent="0"/>
  <cols>
    <col min="1" max="1" width="12.140625" bestFit="1" customWidth="1"/>
  </cols>
  <sheetData>
    <row r="1" spans="1:17">
      <c r="A1" s="1" t="s">
        <v>20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41752</v>
      </c>
      <c r="B3">
        <v>1</v>
      </c>
      <c r="C3">
        <v>4</v>
      </c>
      <c r="D3">
        <v>4</v>
      </c>
      <c r="E3">
        <v>1</v>
      </c>
      <c r="F3">
        <v>1</v>
      </c>
      <c r="G3">
        <v>0</v>
      </c>
      <c r="H3">
        <v>0</v>
      </c>
      <c r="I3">
        <v>1</v>
      </c>
      <c r="J3">
        <v>4</v>
      </c>
      <c r="K3">
        <v>0</v>
      </c>
      <c r="L3">
        <v>0</v>
      </c>
      <c r="M3" s="2">
        <f t="shared" ref="M3:M10" si="0">F3/D3</f>
        <v>0.25</v>
      </c>
      <c r="N3" s="2">
        <f t="shared" ref="N3:N10" si="1">(K3+F3)/(D3+K3+Q3)</f>
        <v>0.25</v>
      </c>
      <c r="O3" s="2">
        <f t="shared" ref="O3:O10" si="2">((F3-G3-H3-I3)+(G3*2)+(H3*3)+(I3*4))/D3</f>
        <v>1</v>
      </c>
      <c r="P3">
        <f t="shared" ref="P3:P10" si="3">(F3-G3-H3-I3)+(G3*2)+(H3*3)+(I3*4)</f>
        <v>4</v>
      </c>
      <c r="Q3">
        <v>0</v>
      </c>
    </row>
    <row r="4" spans="1:17">
      <c r="A4" s="4">
        <v>41771</v>
      </c>
      <c r="B4">
        <v>1</v>
      </c>
      <c r="C4">
        <v>4</v>
      </c>
      <c r="D4">
        <v>4</v>
      </c>
      <c r="E4">
        <v>3</v>
      </c>
      <c r="F4">
        <v>3</v>
      </c>
      <c r="G4">
        <v>0</v>
      </c>
      <c r="H4">
        <v>1</v>
      </c>
      <c r="I4">
        <v>1</v>
      </c>
      <c r="J4">
        <v>3</v>
      </c>
      <c r="K4">
        <v>0</v>
      </c>
      <c r="L4">
        <v>0</v>
      </c>
      <c r="M4" s="2">
        <f t="shared" si="0"/>
        <v>0.75</v>
      </c>
      <c r="N4" s="2">
        <f t="shared" si="1"/>
        <v>0.75</v>
      </c>
      <c r="O4" s="2">
        <f t="shared" si="2"/>
        <v>2</v>
      </c>
      <c r="P4">
        <f t="shared" si="3"/>
        <v>8</v>
      </c>
      <c r="Q4">
        <v>0</v>
      </c>
    </row>
    <row r="5" spans="1:17">
      <c r="A5" s="4">
        <v>41779</v>
      </c>
      <c r="B5">
        <v>1</v>
      </c>
      <c r="C5">
        <v>4</v>
      </c>
      <c r="D5">
        <v>4</v>
      </c>
      <c r="E5">
        <v>2</v>
      </c>
      <c r="F5">
        <v>4</v>
      </c>
      <c r="G5">
        <v>0</v>
      </c>
      <c r="H5">
        <v>0</v>
      </c>
      <c r="I5">
        <v>2</v>
      </c>
      <c r="J5">
        <v>5</v>
      </c>
      <c r="K5">
        <v>0</v>
      </c>
      <c r="L5">
        <v>0</v>
      </c>
      <c r="M5" s="2">
        <f t="shared" si="0"/>
        <v>1</v>
      </c>
      <c r="N5" s="2">
        <f t="shared" si="1"/>
        <v>1</v>
      </c>
      <c r="O5" s="2">
        <f t="shared" si="2"/>
        <v>2.5</v>
      </c>
      <c r="P5">
        <f t="shared" si="3"/>
        <v>10</v>
      </c>
      <c r="Q5">
        <v>0</v>
      </c>
    </row>
    <row r="6" spans="1:17">
      <c r="A6" s="4">
        <v>41796</v>
      </c>
      <c r="B6">
        <v>1</v>
      </c>
      <c r="C6">
        <v>4</v>
      </c>
      <c r="D6">
        <v>4</v>
      </c>
      <c r="E6">
        <v>2</v>
      </c>
      <c r="F6">
        <v>4</v>
      </c>
      <c r="G6">
        <v>0</v>
      </c>
      <c r="H6">
        <v>1</v>
      </c>
      <c r="I6">
        <v>2</v>
      </c>
      <c r="J6">
        <v>5</v>
      </c>
      <c r="K6">
        <v>0</v>
      </c>
      <c r="L6">
        <v>0</v>
      </c>
      <c r="M6" s="2">
        <f t="shared" si="0"/>
        <v>1</v>
      </c>
      <c r="N6" s="2">
        <f t="shared" si="1"/>
        <v>1</v>
      </c>
      <c r="O6" s="2">
        <f t="shared" si="2"/>
        <v>3</v>
      </c>
      <c r="P6">
        <f t="shared" si="3"/>
        <v>12</v>
      </c>
      <c r="Q6">
        <v>0</v>
      </c>
    </row>
    <row r="7" spans="1:17">
      <c r="A7" s="4">
        <v>41800</v>
      </c>
      <c r="B7">
        <v>1</v>
      </c>
      <c r="C7">
        <v>4</v>
      </c>
      <c r="D7">
        <v>3</v>
      </c>
      <c r="E7">
        <v>3</v>
      </c>
      <c r="F7">
        <v>1</v>
      </c>
      <c r="G7">
        <v>0</v>
      </c>
      <c r="H7">
        <v>0</v>
      </c>
      <c r="I7">
        <v>1</v>
      </c>
      <c r="J7">
        <v>3</v>
      </c>
      <c r="K7">
        <v>1</v>
      </c>
      <c r="L7">
        <v>0</v>
      </c>
      <c r="M7" s="2">
        <f t="shared" si="0"/>
        <v>0.33333333333333331</v>
      </c>
      <c r="N7" s="2">
        <f t="shared" si="1"/>
        <v>0.5</v>
      </c>
      <c r="O7" s="2">
        <f t="shared" si="2"/>
        <v>1.3333333333333333</v>
      </c>
      <c r="P7">
        <f t="shared" si="3"/>
        <v>4</v>
      </c>
      <c r="Q7">
        <v>0</v>
      </c>
    </row>
    <row r="8" spans="1:17">
      <c r="A8" t="s">
        <v>37</v>
      </c>
      <c r="B8">
        <v>1</v>
      </c>
      <c r="C8">
        <v>4</v>
      </c>
      <c r="D8">
        <v>3</v>
      </c>
      <c r="E8">
        <v>1</v>
      </c>
      <c r="F8">
        <v>2</v>
      </c>
      <c r="G8">
        <v>0</v>
      </c>
      <c r="H8">
        <v>0</v>
      </c>
      <c r="I8">
        <v>1</v>
      </c>
      <c r="J8">
        <v>2</v>
      </c>
      <c r="K8">
        <v>0</v>
      </c>
      <c r="L8">
        <v>0</v>
      </c>
      <c r="M8" s="2">
        <f t="shared" si="0"/>
        <v>0.66666666666666663</v>
      </c>
      <c r="N8" s="2">
        <f t="shared" si="1"/>
        <v>0.5</v>
      </c>
      <c r="O8" s="2">
        <f t="shared" si="2"/>
        <v>1.6666666666666667</v>
      </c>
      <c r="P8">
        <f t="shared" si="3"/>
        <v>5</v>
      </c>
      <c r="Q8">
        <v>1</v>
      </c>
    </row>
    <row r="9" spans="1:17">
      <c r="A9" t="s">
        <v>38</v>
      </c>
      <c r="B9">
        <v>1</v>
      </c>
      <c r="C9">
        <v>4</v>
      </c>
      <c r="D9">
        <v>4</v>
      </c>
      <c r="E9">
        <v>2</v>
      </c>
      <c r="F9">
        <v>3</v>
      </c>
      <c r="G9">
        <v>1</v>
      </c>
      <c r="H9">
        <v>0</v>
      </c>
      <c r="I9">
        <v>0</v>
      </c>
      <c r="J9">
        <v>1</v>
      </c>
      <c r="K9">
        <v>0</v>
      </c>
      <c r="L9">
        <v>0</v>
      </c>
      <c r="M9" s="2">
        <f t="shared" si="0"/>
        <v>0.75</v>
      </c>
      <c r="N9" s="2">
        <f t="shared" si="1"/>
        <v>0.75</v>
      </c>
      <c r="O9" s="2">
        <f t="shared" si="2"/>
        <v>1</v>
      </c>
      <c r="P9">
        <f t="shared" si="3"/>
        <v>4</v>
      </c>
      <c r="Q9">
        <v>0</v>
      </c>
    </row>
    <row r="10" spans="1:17">
      <c r="A10" s="4">
        <v>41827</v>
      </c>
      <c r="B10">
        <v>1</v>
      </c>
      <c r="C10">
        <v>4</v>
      </c>
      <c r="D10">
        <v>4</v>
      </c>
      <c r="E10">
        <v>3</v>
      </c>
      <c r="F10">
        <v>4</v>
      </c>
      <c r="G10">
        <v>0</v>
      </c>
      <c r="H10">
        <v>1</v>
      </c>
      <c r="I10">
        <v>1</v>
      </c>
      <c r="J10">
        <v>5</v>
      </c>
      <c r="K10">
        <v>0</v>
      </c>
      <c r="L10">
        <v>0</v>
      </c>
      <c r="M10" s="2">
        <f t="shared" si="0"/>
        <v>1</v>
      </c>
      <c r="N10" s="2">
        <f t="shared" si="1"/>
        <v>1</v>
      </c>
      <c r="O10" s="2">
        <f t="shared" si="2"/>
        <v>2.25</v>
      </c>
      <c r="P10">
        <f t="shared" si="3"/>
        <v>9</v>
      </c>
      <c r="Q10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N12" sqref="N12"/>
    </sheetView>
  </sheetViews>
  <sheetFormatPr baseColWidth="10" defaultColWidth="8.7109375" defaultRowHeight="13" x14ac:dyDescent="0"/>
  <cols>
    <col min="1" max="1" width="10.5703125" bestFit="1" customWidth="1"/>
  </cols>
  <sheetData>
    <row r="1" spans="1:18">
      <c r="A1" s="1" t="s">
        <v>21</v>
      </c>
    </row>
    <row r="2" spans="1:18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  <c r="R2" s="1" t="s">
        <v>31</v>
      </c>
    </row>
    <row r="3" spans="1:18">
      <c r="A3" s="4">
        <v>41752</v>
      </c>
      <c r="B3">
        <v>1</v>
      </c>
      <c r="C3">
        <v>4</v>
      </c>
      <c r="D3">
        <v>3</v>
      </c>
      <c r="E3">
        <v>0</v>
      </c>
      <c r="F3">
        <v>1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 s="2">
        <f t="shared" ref="M3:M12" si="0">F3/D3</f>
        <v>0.33333333333333331</v>
      </c>
      <c r="N3" s="2">
        <f t="shared" ref="N3:N12" si="1">(K3+F3)/(D3+K3+Q3)</f>
        <v>0.25</v>
      </c>
      <c r="O3" s="2">
        <f t="shared" ref="O3:O12" si="2">((F3-G3-H3-I3)+(G3*2)+(H3*3)+(I3*4))/D3</f>
        <v>0.33333333333333331</v>
      </c>
      <c r="P3">
        <f t="shared" ref="P3:P12" si="3">(F3-G3-H3-I3)+(G3*2)+(H3*3)+(I3*4)</f>
        <v>1</v>
      </c>
      <c r="Q3">
        <v>1</v>
      </c>
      <c r="R3">
        <v>0</v>
      </c>
    </row>
    <row r="4" spans="1:18">
      <c r="A4" s="4">
        <v>41759</v>
      </c>
      <c r="B4">
        <v>1</v>
      </c>
      <c r="C4">
        <v>4</v>
      </c>
      <c r="D4">
        <v>4</v>
      </c>
      <c r="E4">
        <v>1</v>
      </c>
      <c r="F4">
        <v>1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 s="2">
        <f t="shared" si="0"/>
        <v>0.25</v>
      </c>
      <c r="N4" s="2">
        <f t="shared" si="1"/>
        <v>0.25</v>
      </c>
      <c r="O4" s="2">
        <f t="shared" si="2"/>
        <v>0.75</v>
      </c>
      <c r="P4">
        <f t="shared" si="3"/>
        <v>3</v>
      </c>
      <c r="Q4">
        <v>0</v>
      </c>
      <c r="R4">
        <v>1</v>
      </c>
    </row>
    <row r="5" spans="1:18">
      <c r="A5" s="4">
        <v>41764</v>
      </c>
      <c r="B5">
        <v>1</v>
      </c>
      <c r="C5">
        <v>6</v>
      </c>
      <c r="D5">
        <v>6</v>
      </c>
      <c r="E5">
        <v>3</v>
      </c>
      <c r="F5">
        <v>3</v>
      </c>
      <c r="G5">
        <v>0</v>
      </c>
      <c r="H5">
        <v>1</v>
      </c>
      <c r="I5">
        <v>0</v>
      </c>
      <c r="J5">
        <v>3</v>
      </c>
      <c r="K5">
        <v>0</v>
      </c>
      <c r="L5">
        <v>0</v>
      </c>
      <c r="M5" s="2">
        <f t="shared" si="0"/>
        <v>0.5</v>
      </c>
      <c r="N5" s="2">
        <f t="shared" si="1"/>
        <v>0.5</v>
      </c>
      <c r="O5" s="2">
        <f t="shared" si="2"/>
        <v>0.83333333333333337</v>
      </c>
      <c r="P5">
        <f t="shared" si="3"/>
        <v>5</v>
      </c>
      <c r="Q5">
        <v>0</v>
      </c>
      <c r="R5">
        <v>0</v>
      </c>
    </row>
    <row r="6" spans="1:18">
      <c r="A6" s="4">
        <v>41771</v>
      </c>
      <c r="B6">
        <v>1</v>
      </c>
      <c r="C6">
        <v>4</v>
      </c>
      <c r="D6">
        <v>4</v>
      </c>
      <c r="E6">
        <v>1</v>
      </c>
      <c r="F6">
        <v>4</v>
      </c>
      <c r="G6">
        <v>0</v>
      </c>
      <c r="H6">
        <v>0</v>
      </c>
      <c r="I6">
        <v>0</v>
      </c>
      <c r="J6">
        <v>2</v>
      </c>
      <c r="K6">
        <v>0</v>
      </c>
      <c r="L6">
        <v>0</v>
      </c>
      <c r="M6" s="2">
        <f t="shared" si="0"/>
        <v>1</v>
      </c>
      <c r="N6" s="2">
        <f t="shared" si="1"/>
        <v>1</v>
      </c>
      <c r="O6" s="2">
        <f t="shared" si="2"/>
        <v>1</v>
      </c>
      <c r="P6">
        <f t="shared" si="3"/>
        <v>4</v>
      </c>
      <c r="Q6">
        <v>0</v>
      </c>
      <c r="R6">
        <v>0</v>
      </c>
    </row>
    <row r="7" spans="1:18">
      <c r="A7" s="4">
        <v>41779</v>
      </c>
      <c r="B7">
        <v>1</v>
      </c>
      <c r="C7">
        <v>4</v>
      </c>
      <c r="D7">
        <v>4</v>
      </c>
      <c r="E7">
        <v>1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f t="shared" si="0"/>
        <v>0.5</v>
      </c>
      <c r="N7" s="2">
        <f t="shared" si="1"/>
        <v>0.5</v>
      </c>
      <c r="O7" s="2">
        <f t="shared" si="2"/>
        <v>0.5</v>
      </c>
      <c r="P7">
        <f t="shared" si="3"/>
        <v>2</v>
      </c>
      <c r="Q7">
        <v>0</v>
      </c>
      <c r="R7">
        <v>0</v>
      </c>
    </row>
    <row r="8" spans="1:18">
      <c r="A8" s="4">
        <v>41796</v>
      </c>
      <c r="B8">
        <v>1</v>
      </c>
      <c r="C8">
        <v>3</v>
      </c>
      <c r="D8">
        <v>3</v>
      </c>
      <c r="E8">
        <v>1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f t="shared" si="0"/>
        <v>0.66666666666666663</v>
      </c>
      <c r="N8" s="2">
        <f t="shared" si="1"/>
        <v>0.66666666666666663</v>
      </c>
      <c r="O8" s="2">
        <f t="shared" si="2"/>
        <v>0.66666666666666663</v>
      </c>
      <c r="P8">
        <f t="shared" si="3"/>
        <v>2</v>
      </c>
      <c r="Q8">
        <v>0</v>
      </c>
      <c r="R8">
        <v>0</v>
      </c>
    </row>
    <row r="9" spans="1:18">
      <c r="A9" s="4">
        <v>41800</v>
      </c>
      <c r="B9">
        <v>1</v>
      </c>
      <c r="C9">
        <v>4</v>
      </c>
      <c r="D9">
        <v>4</v>
      </c>
      <c r="E9">
        <v>3</v>
      </c>
      <c r="F9">
        <v>3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 s="2">
        <f t="shared" si="0"/>
        <v>0.75</v>
      </c>
      <c r="N9" s="2">
        <f t="shared" si="1"/>
        <v>0.75</v>
      </c>
      <c r="O9" s="2">
        <f t="shared" si="2"/>
        <v>0.75</v>
      </c>
      <c r="P9">
        <f t="shared" si="3"/>
        <v>3</v>
      </c>
      <c r="Q9">
        <v>0</v>
      </c>
      <c r="R9">
        <v>0</v>
      </c>
    </row>
    <row r="10" spans="1:18">
      <c r="A10" t="s">
        <v>37</v>
      </c>
      <c r="B10">
        <v>1</v>
      </c>
      <c r="C10">
        <v>5</v>
      </c>
      <c r="D10">
        <v>4</v>
      </c>
      <c r="E10">
        <v>2</v>
      </c>
      <c r="F10">
        <v>2</v>
      </c>
      <c r="G10">
        <v>0</v>
      </c>
      <c r="H10">
        <v>1</v>
      </c>
      <c r="I10">
        <v>0</v>
      </c>
      <c r="J10">
        <v>1</v>
      </c>
      <c r="K10">
        <v>0</v>
      </c>
      <c r="L10">
        <v>0</v>
      </c>
      <c r="M10" s="2">
        <f t="shared" si="0"/>
        <v>0.5</v>
      </c>
      <c r="N10" s="2">
        <f t="shared" si="1"/>
        <v>0.4</v>
      </c>
      <c r="O10" s="2">
        <f t="shared" si="2"/>
        <v>1</v>
      </c>
      <c r="P10">
        <f t="shared" si="3"/>
        <v>4</v>
      </c>
      <c r="Q10">
        <v>1</v>
      </c>
      <c r="R10">
        <v>0</v>
      </c>
    </row>
    <row r="11" spans="1:18">
      <c r="A11" t="s">
        <v>38</v>
      </c>
      <c r="B11">
        <v>1</v>
      </c>
      <c r="C11">
        <v>4</v>
      </c>
      <c r="D11">
        <v>4</v>
      </c>
      <c r="E11">
        <v>0</v>
      </c>
      <c r="F11">
        <v>2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 s="2">
        <f t="shared" si="0"/>
        <v>0.5</v>
      </c>
      <c r="N11" s="2">
        <f t="shared" si="1"/>
        <v>0.5</v>
      </c>
      <c r="O11" s="2">
        <f t="shared" si="2"/>
        <v>0.5</v>
      </c>
      <c r="P11">
        <f t="shared" si="3"/>
        <v>2</v>
      </c>
      <c r="Q11">
        <v>0</v>
      </c>
      <c r="R11">
        <v>0</v>
      </c>
    </row>
    <row r="12" spans="1:18">
      <c r="A12" s="4">
        <v>41827</v>
      </c>
      <c r="B12">
        <v>1</v>
      </c>
      <c r="C12">
        <v>4</v>
      </c>
      <c r="D12">
        <v>4</v>
      </c>
      <c r="E12">
        <v>2</v>
      </c>
      <c r="F12">
        <v>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si="0"/>
        <v>0.75</v>
      </c>
      <c r="N12" s="2">
        <f t="shared" si="1"/>
        <v>0.75</v>
      </c>
      <c r="O12" s="2">
        <f t="shared" si="2"/>
        <v>0.75</v>
      </c>
      <c r="P12">
        <f t="shared" si="3"/>
        <v>3</v>
      </c>
      <c r="Q12">
        <v>0</v>
      </c>
      <c r="R12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I13" sqref="I13"/>
    </sheetView>
  </sheetViews>
  <sheetFormatPr baseColWidth="10" defaultColWidth="8.7109375" defaultRowHeight="13" x14ac:dyDescent="0"/>
  <cols>
    <col min="1" max="1" width="10.5703125" bestFit="1" customWidth="1"/>
  </cols>
  <sheetData>
    <row r="1" spans="1:18">
      <c r="A1" s="1" t="s">
        <v>22</v>
      </c>
    </row>
    <row r="2" spans="1:18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  <c r="R2" s="1" t="s">
        <v>31</v>
      </c>
    </row>
    <row r="3" spans="1:18">
      <c r="A3" s="4">
        <v>41753</v>
      </c>
      <c r="B3">
        <v>1</v>
      </c>
      <c r="C3">
        <v>4</v>
      </c>
      <c r="D3">
        <v>4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 s="2">
        <f t="shared" ref="M3:M12" si="0">F3/D3</f>
        <v>0.25</v>
      </c>
      <c r="N3" s="2">
        <f t="shared" ref="N3:N12" si="1">(K3+F3)/(D3+K3+Q3)</f>
        <v>0.25</v>
      </c>
      <c r="O3" s="2">
        <f t="shared" ref="O3:O12" si="2">((F3-G3-H3-I3)+(G3*2)+(H3*3)+(I3*4))/D3</f>
        <v>0.25</v>
      </c>
      <c r="P3">
        <f t="shared" ref="P3:P12" si="3">(F3-G3-H3-I3)+(G3*2)+(H3*3)+(I3*4)</f>
        <v>1</v>
      </c>
      <c r="Q3">
        <v>0</v>
      </c>
      <c r="R3">
        <v>0</v>
      </c>
    </row>
    <row r="4" spans="1:18">
      <c r="A4" s="4">
        <v>41759</v>
      </c>
      <c r="B4">
        <v>1</v>
      </c>
      <c r="C4">
        <v>4</v>
      </c>
      <c r="D4">
        <v>4</v>
      </c>
      <c r="E4">
        <v>1</v>
      </c>
      <c r="F4">
        <v>3</v>
      </c>
      <c r="G4">
        <v>0</v>
      </c>
      <c r="H4">
        <v>0</v>
      </c>
      <c r="I4">
        <v>0</v>
      </c>
      <c r="J4">
        <v>2</v>
      </c>
      <c r="K4">
        <v>0</v>
      </c>
      <c r="L4">
        <v>0</v>
      </c>
      <c r="M4" s="2">
        <f t="shared" si="0"/>
        <v>0.75</v>
      </c>
      <c r="N4" s="2">
        <f t="shared" si="1"/>
        <v>0.75</v>
      </c>
      <c r="O4" s="2">
        <f t="shared" si="2"/>
        <v>0.75</v>
      </c>
      <c r="P4">
        <f t="shared" si="3"/>
        <v>3</v>
      </c>
      <c r="Q4">
        <v>0</v>
      </c>
      <c r="R4">
        <v>0</v>
      </c>
    </row>
    <row r="5" spans="1:18">
      <c r="A5" s="4">
        <v>41764</v>
      </c>
      <c r="B5">
        <v>1</v>
      </c>
      <c r="C5">
        <v>4</v>
      </c>
      <c r="D5">
        <v>4</v>
      </c>
      <c r="E5">
        <v>1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 s="2">
        <f t="shared" si="0"/>
        <v>0.5</v>
      </c>
      <c r="N5" s="2">
        <f t="shared" si="1"/>
        <v>0.5</v>
      </c>
      <c r="O5" s="2">
        <f t="shared" si="2"/>
        <v>0.5</v>
      </c>
      <c r="P5">
        <f t="shared" si="3"/>
        <v>2</v>
      </c>
      <c r="Q5">
        <v>0</v>
      </c>
      <c r="R5">
        <v>0</v>
      </c>
    </row>
    <row r="6" spans="1:18">
      <c r="A6" s="4">
        <v>41771</v>
      </c>
      <c r="B6">
        <v>1</v>
      </c>
      <c r="C6">
        <v>4</v>
      </c>
      <c r="D6">
        <v>3</v>
      </c>
      <c r="E6">
        <v>1</v>
      </c>
      <c r="F6">
        <v>1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 s="2">
        <f t="shared" si="0"/>
        <v>0.33333333333333331</v>
      </c>
      <c r="N6" s="2">
        <f t="shared" si="1"/>
        <v>0.25</v>
      </c>
      <c r="O6" s="2">
        <f t="shared" si="2"/>
        <v>0.33333333333333331</v>
      </c>
      <c r="P6">
        <f t="shared" si="3"/>
        <v>1</v>
      </c>
      <c r="Q6">
        <v>1</v>
      </c>
      <c r="R6">
        <v>0</v>
      </c>
    </row>
    <row r="7" spans="1:18">
      <c r="A7" s="4">
        <v>41779</v>
      </c>
      <c r="B7">
        <v>1</v>
      </c>
      <c r="C7">
        <v>4</v>
      </c>
      <c r="D7">
        <v>4</v>
      </c>
      <c r="E7">
        <v>2</v>
      </c>
      <c r="F7">
        <v>1</v>
      </c>
      <c r="G7">
        <v>1</v>
      </c>
      <c r="H7">
        <v>0</v>
      </c>
      <c r="I7">
        <v>0</v>
      </c>
      <c r="J7">
        <v>2</v>
      </c>
      <c r="K7">
        <v>0</v>
      </c>
      <c r="L7">
        <v>0</v>
      </c>
      <c r="M7" s="2">
        <f t="shared" si="0"/>
        <v>0.25</v>
      </c>
      <c r="N7" s="2">
        <f t="shared" si="1"/>
        <v>0.25</v>
      </c>
      <c r="O7" s="2">
        <f t="shared" si="2"/>
        <v>0.5</v>
      </c>
      <c r="P7">
        <f t="shared" si="3"/>
        <v>2</v>
      </c>
      <c r="Q7">
        <v>0</v>
      </c>
      <c r="R7">
        <v>0</v>
      </c>
    </row>
    <row r="8" spans="1:18">
      <c r="A8" s="4">
        <v>41796</v>
      </c>
      <c r="B8">
        <v>1</v>
      </c>
      <c r="C8">
        <v>3</v>
      </c>
      <c r="D8">
        <v>2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 s="2">
        <f t="shared" si="0"/>
        <v>0</v>
      </c>
      <c r="N8" s="2">
        <f t="shared" si="1"/>
        <v>0</v>
      </c>
      <c r="O8" s="2">
        <f t="shared" si="2"/>
        <v>0</v>
      </c>
      <c r="P8">
        <f t="shared" si="3"/>
        <v>0</v>
      </c>
      <c r="Q8">
        <v>1</v>
      </c>
      <c r="R8">
        <v>1</v>
      </c>
    </row>
    <row r="9" spans="1:18">
      <c r="A9" s="4">
        <v>41800</v>
      </c>
      <c r="B9">
        <v>1</v>
      </c>
      <c r="C9">
        <v>4</v>
      </c>
      <c r="D9">
        <v>3</v>
      </c>
      <c r="E9">
        <v>2</v>
      </c>
      <c r="F9">
        <v>1</v>
      </c>
      <c r="G9">
        <v>1</v>
      </c>
      <c r="H9">
        <v>0</v>
      </c>
      <c r="I9">
        <v>0</v>
      </c>
      <c r="J9">
        <v>2</v>
      </c>
      <c r="K9">
        <v>1</v>
      </c>
      <c r="L9">
        <v>0</v>
      </c>
      <c r="M9" s="2">
        <f t="shared" si="0"/>
        <v>0.33333333333333331</v>
      </c>
      <c r="N9" s="2">
        <f t="shared" si="1"/>
        <v>0.4</v>
      </c>
      <c r="O9" s="2">
        <f t="shared" si="2"/>
        <v>0.66666666666666663</v>
      </c>
      <c r="P9">
        <f t="shared" si="3"/>
        <v>2</v>
      </c>
      <c r="Q9">
        <v>1</v>
      </c>
      <c r="R9">
        <v>0</v>
      </c>
    </row>
    <row r="10" spans="1:18">
      <c r="A10" t="s">
        <v>37</v>
      </c>
      <c r="B10">
        <v>1</v>
      </c>
      <c r="C10">
        <v>4</v>
      </c>
      <c r="D10">
        <v>4</v>
      </c>
      <c r="E10">
        <v>2</v>
      </c>
      <c r="F10">
        <v>2</v>
      </c>
      <c r="G10">
        <v>0</v>
      </c>
      <c r="H10">
        <v>0</v>
      </c>
      <c r="I10">
        <v>2</v>
      </c>
      <c r="J10">
        <v>2</v>
      </c>
      <c r="K10">
        <v>0</v>
      </c>
      <c r="L10">
        <v>0</v>
      </c>
      <c r="M10" s="2">
        <f t="shared" si="0"/>
        <v>0.5</v>
      </c>
      <c r="N10" s="2">
        <f t="shared" si="1"/>
        <v>0.5</v>
      </c>
      <c r="O10" s="2">
        <f t="shared" si="2"/>
        <v>2</v>
      </c>
      <c r="P10">
        <f t="shared" si="3"/>
        <v>8</v>
      </c>
      <c r="Q10">
        <v>0</v>
      </c>
      <c r="R10">
        <v>1</v>
      </c>
    </row>
    <row r="11" spans="1:18">
      <c r="A11" t="s">
        <v>38</v>
      </c>
      <c r="B11">
        <v>1</v>
      </c>
      <c r="C11">
        <v>4</v>
      </c>
      <c r="D11">
        <v>4</v>
      </c>
      <c r="E11">
        <v>2</v>
      </c>
      <c r="F11">
        <v>3</v>
      </c>
      <c r="G11">
        <v>0</v>
      </c>
      <c r="H11">
        <v>0</v>
      </c>
      <c r="I11">
        <v>1</v>
      </c>
      <c r="J11">
        <v>4</v>
      </c>
      <c r="K11">
        <v>0</v>
      </c>
      <c r="L11">
        <v>0</v>
      </c>
      <c r="M11" s="2">
        <f t="shared" si="0"/>
        <v>0.75</v>
      </c>
      <c r="N11" s="2">
        <f t="shared" si="1"/>
        <v>0.75</v>
      </c>
      <c r="O11" s="2">
        <f t="shared" si="2"/>
        <v>1.5</v>
      </c>
      <c r="P11">
        <f t="shared" si="3"/>
        <v>6</v>
      </c>
      <c r="Q11">
        <v>0</v>
      </c>
      <c r="R11">
        <v>0</v>
      </c>
    </row>
    <row r="12" spans="1:18">
      <c r="A12" s="4">
        <v>41827</v>
      </c>
      <c r="B12">
        <v>1</v>
      </c>
      <c r="C12">
        <v>4</v>
      </c>
      <c r="D12">
        <v>4</v>
      </c>
      <c r="E12">
        <v>2</v>
      </c>
      <c r="F12">
        <v>3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 s="2">
        <f t="shared" si="0"/>
        <v>0.75</v>
      </c>
      <c r="N12" s="2">
        <f t="shared" si="1"/>
        <v>0.75</v>
      </c>
      <c r="O12" s="2">
        <f t="shared" si="2"/>
        <v>0.75</v>
      </c>
      <c r="P12">
        <f t="shared" si="3"/>
        <v>3</v>
      </c>
      <c r="Q12">
        <v>0</v>
      </c>
      <c r="R12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A2" workbookViewId="0">
      <selection activeCell="N12" sqref="N12"/>
    </sheetView>
  </sheetViews>
  <sheetFormatPr baseColWidth="10" defaultColWidth="8.7109375" defaultRowHeight="13" x14ac:dyDescent="0"/>
  <cols>
    <col min="1" max="1" width="11.5703125" bestFit="1" customWidth="1"/>
  </cols>
  <sheetData>
    <row r="1" spans="1:17">
      <c r="A1" s="1" t="s">
        <v>23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41752</v>
      </c>
      <c r="B3">
        <v>1</v>
      </c>
      <c r="C3">
        <v>4</v>
      </c>
      <c r="D3">
        <v>4</v>
      </c>
      <c r="E3">
        <v>1</v>
      </c>
      <c r="F3">
        <v>1</v>
      </c>
      <c r="G3">
        <v>0</v>
      </c>
      <c r="H3">
        <v>1</v>
      </c>
      <c r="I3">
        <v>0</v>
      </c>
      <c r="J3">
        <v>0</v>
      </c>
      <c r="K3">
        <v>0</v>
      </c>
      <c r="L3">
        <v>1</v>
      </c>
      <c r="M3" s="2">
        <f t="shared" ref="M3:M12" si="0">F3/D3</f>
        <v>0.25</v>
      </c>
      <c r="N3" s="2">
        <f t="shared" ref="N3:N12" si="1">(K3+F3)/(D3+K3+Q3)</f>
        <v>0.25</v>
      </c>
      <c r="O3" s="2">
        <f t="shared" ref="O3:O12" si="2">((F3-G3-H3-I3)+(G3*2)+(H3*3)+(I3*4))/D3</f>
        <v>0.75</v>
      </c>
      <c r="P3">
        <f t="shared" ref="P3:P12" si="3">(F3-G3-H3-I3)+(G3*2)+(H3*3)+(I3*4)</f>
        <v>3</v>
      </c>
      <c r="Q3">
        <v>0</v>
      </c>
    </row>
    <row r="4" spans="1:17">
      <c r="A4" s="4">
        <v>41759</v>
      </c>
      <c r="B4">
        <v>1</v>
      </c>
      <c r="C4">
        <v>4</v>
      </c>
      <c r="D4">
        <v>2</v>
      </c>
      <c r="E4">
        <v>2</v>
      </c>
      <c r="F4">
        <v>1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 s="2">
        <f t="shared" si="0"/>
        <v>0.5</v>
      </c>
      <c r="N4" s="2">
        <f t="shared" si="1"/>
        <v>0.75</v>
      </c>
      <c r="O4" s="2">
        <f t="shared" si="2"/>
        <v>0.5</v>
      </c>
      <c r="P4">
        <f t="shared" si="3"/>
        <v>1</v>
      </c>
      <c r="Q4">
        <v>0</v>
      </c>
    </row>
    <row r="5" spans="1:17">
      <c r="A5" s="4">
        <v>41764</v>
      </c>
      <c r="B5">
        <v>1</v>
      </c>
      <c r="C5">
        <v>5</v>
      </c>
      <c r="D5">
        <v>5</v>
      </c>
      <c r="E5">
        <v>2</v>
      </c>
      <c r="F5">
        <v>4</v>
      </c>
      <c r="G5">
        <v>1</v>
      </c>
      <c r="H5">
        <v>0</v>
      </c>
      <c r="I5">
        <v>0</v>
      </c>
      <c r="J5">
        <v>3</v>
      </c>
      <c r="K5">
        <v>0</v>
      </c>
      <c r="L5">
        <v>0</v>
      </c>
      <c r="M5" s="2">
        <f t="shared" si="0"/>
        <v>0.8</v>
      </c>
      <c r="N5" s="2">
        <f t="shared" si="1"/>
        <v>0.8</v>
      </c>
      <c r="O5" s="2">
        <f t="shared" si="2"/>
        <v>1</v>
      </c>
      <c r="P5">
        <f t="shared" si="3"/>
        <v>5</v>
      </c>
      <c r="Q5">
        <v>0</v>
      </c>
    </row>
    <row r="6" spans="1:17">
      <c r="A6" s="4">
        <v>41771</v>
      </c>
      <c r="B6">
        <v>1</v>
      </c>
      <c r="C6">
        <v>4</v>
      </c>
      <c r="D6">
        <v>3</v>
      </c>
      <c r="E6">
        <v>1</v>
      </c>
      <c r="F6">
        <v>1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 s="2">
        <f t="shared" si="0"/>
        <v>0.33333333333333331</v>
      </c>
      <c r="N6" s="2">
        <f t="shared" si="1"/>
        <v>0.25</v>
      </c>
      <c r="O6" s="2">
        <f t="shared" si="2"/>
        <v>0.33333333333333331</v>
      </c>
      <c r="P6">
        <f t="shared" si="3"/>
        <v>1</v>
      </c>
      <c r="Q6">
        <v>1</v>
      </c>
    </row>
    <row r="7" spans="1:17">
      <c r="A7" s="4">
        <v>41779</v>
      </c>
      <c r="B7">
        <v>1</v>
      </c>
      <c r="C7">
        <v>4</v>
      </c>
      <c r="D7">
        <v>4</v>
      </c>
      <c r="E7">
        <v>1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f t="shared" si="0"/>
        <v>0.5</v>
      </c>
      <c r="N7" s="2">
        <f t="shared" si="1"/>
        <v>0.5</v>
      </c>
      <c r="O7" s="2">
        <f t="shared" si="2"/>
        <v>0.5</v>
      </c>
      <c r="P7">
        <f t="shared" si="3"/>
        <v>2</v>
      </c>
      <c r="Q7">
        <v>0</v>
      </c>
    </row>
    <row r="8" spans="1:17">
      <c r="A8" s="4">
        <v>41796</v>
      </c>
      <c r="B8">
        <v>1</v>
      </c>
      <c r="C8">
        <v>3</v>
      </c>
      <c r="D8">
        <v>3</v>
      </c>
      <c r="E8">
        <v>1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f t="shared" si="0"/>
        <v>0.33333333333333331</v>
      </c>
      <c r="N8" s="2">
        <f t="shared" si="1"/>
        <v>0.33333333333333331</v>
      </c>
      <c r="O8" s="2">
        <f t="shared" si="2"/>
        <v>0.33333333333333331</v>
      </c>
      <c r="P8">
        <f t="shared" si="3"/>
        <v>1</v>
      </c>
      <c r="Q8">
        <v>0</v>
      </c>
    </row>
    <row r="9" spans="1:17">
      <c r="A9" s="4">
        <v>41800</v>
      </c>
      <c r="B9">
        <v>1</v>
      </c>
      <c r="C9">
        <v>4</v>
      </c>
      <c r="D9">
        <v>4</v>
      </c>
      <c r="E9">
        <v>2</v>
      </c>
      <c r="F9">
        <v>2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 s="2">
        <f t="shared" si="0"/>
        <v>0.5</v>
      </c>
      <c r="N9" s="2">
        <f t="shared" si="1"/>
        <v>0.5</v>
      </c>
      <c r="O9" s="2">
        <f t="shared" si="2"/>
        <v>0.5</v>
      </c>
      <c r="P9">
        <f t="shared" si="3"/>
        <v>2</v>
      </c>
      <c r="Q9">
        <v>0</v>
      </c>
    </row>
    <row r="10" spans="1:17">
      <c r="A10" t="s">
        <v>37</v>
      </c>
      <c r="B10">
        <v>1</v>
      </c>
      <c r="C10">
        <v>4</v>
      </c>
      <c r="D10">
        <v>4</v>
      </c>
      <c r="E10">
        <v>2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 s="2">
        <f t="shared" si="0"/>
        <v>0.5</v>
      </c>
      <c r="N10" s="2">
        <f t="shared" si="1"/>
        <v>0.5</v>
      </c>
      <c r="O10" s="2">
        <f t="shared" si="2"/>
        <v>0.5</v>
      </c>
      <c r="P10">
        <f t="shared" si="3"/>
        <v>2</v>
      </c>
      <c r="Q10">
        <v>0</v>
      </c>
    </row>
    <row r="11" spans="1:17">
      <c r="A11" t="s">
        <v>39</v>
      </c>
      <c r="B11">
        <v>1</v>
      </c>
      <c r="C11">
        <v>4</v>
      </c>
      <c r="D11">
        <v>4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0"/>
        <v>0.25</v>
      </c>
      <c r="N11" s="2">
        <f t="shared" si="1"/>
        <v>0.25</v>
      </c>
      <c r="O11" s="2">
        <f t="shared" si="2"/>
        <v>0.25</v>
      </c>
      <c r="P11">
        <f t="shared" si="3"/>
        <v>1</v>
      </c>
      <c r="Q11">
        <v>0</v>
      </c>
    </row>
    <row r="12" spans="1:17">
      <c r="A12" s="4">
        <v>41827</v>
      </c>
      <c r="B12">
        <v>1</v>
      </c>
      <c r="C12">
        <v>4</v>
      </c>
      <c r="D12">
        <v>3</v>
      </c>
      <c r="E12">
        <v>1</v>
      </c>
      <c r="F12">
        <v>1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 s="2">
        <f t="shared" si="0"/>
        <v>0.33333333333333331</v>
      </c>
      <c r="N12" s="2">
        <f t="shared" si="1"/>
        <v>0.25</v>
      </c>
      <c r="O12" s="2">
        <f t="shared" si="2"/>
        <v>0.33333333333333331</v>
      </c>
      <c r="P12">
        <f t="shared" si="3"/>
        <v>1</v>
      </c>
      <c r="Q12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K12" sqref="K12"/>
    </sheetView>
  </sheetViews>
  <sheetFormatPr baseColWidth="10" defaultColWidth="8.7109375" defaultRowHeight="13" x14ac:dyDescent="0"/>
  <cols>
    <col min="1" max="1" width="10.5703125" bestFit="1" customWidth="1"/>
    <col min="13" max="13" width="9.42578125" bestFit="1" customWidth="1"/>
  </cols>
  <sheetData>
    <row r="1" spans="1:17">
      <c r="A1" s="1" t="s">
        <v>24</v>
      </c>
    </row>
    <row r="2" spans="1:17">
      <c r="A2" s="1" t="s">
        <v>25</v>
      </c>
      <c r="B2" s="1" t="s">
        <v>1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1" t="s">
        <v>16</v>
      </c>
      <c r="N2" s="3" t="s">
        <v>13</v>
      </c>
      <c r="O2" s="1" t="s">
        <v>14</v>
      </c>
      <c r="P2" s="1" t="s">
        <v>15</v>
      </c>
      <c r="Q2" s="1" t="s">
        <v>17</v>
      </c>
    </row>
    <row r="3" spans="1:17">
      <c r="A3" s="4">
        <v>41752</v>
      </c>
      <c r="B3">
        <v>1</v>
      </c>
      <c r="C3">
        <v>4</v>
      </c>
      <c r="D3">
        <v>3</v>
      </c>
      <c r="E3">
        <v>1</v>
      </c>
      <c r="F3">
        <v>2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 s="2">
        <f t="shared" ref="M3:M12" si="0">F3/D3</f>
        <v>0.66666666666666663</v>
      </c>
      <c r="N3" s="2">
        <f t="shared" ref="N3:N12" si="1">(K3+F3)/(D3+K3+Q3)</f>
        <v>0.75</v>
      </c>
      <c r="O3" s="2">
        <f t="shared" ref="O3:O12" si="2">((F3-G3-H3-I3)+(G3*2)+(H3*3)+(I3*4))/D3</f>
        <v>0.66666666666666663</v>
      </c>
      <c r="P3">
        <f t="shared" ref="P3:P12" si="3">(F3-G3-H3-I3)+(G3*2)+(H3*3)+(I3*4)</f>
        <v>2</v>
      </c>
      <c r="Q3">
        <v>0</v>
      </c>
    </row>
    <row r="4" spans="1:17">
      <c r="A4" s="4">
        <v>41759</v>
      </c>
      <c r="B4">
        <v>1</v>
      </c>
      <c r="C4">
        <v>4</v>
      </c>
      <c r="D4">
        <v>3</v>
      </c>
      <c r="E4">
        <v>2</v>
      </c>
      <c r="F4">
        <v>2</v>
      </c>
      <c r="G4">
        <v>0</v>
      </c>
      <c r="H4">
        <v>0</v>
      </c>
      <c r="I4">
        <v>2</v>
      </c>
      <c r="J4">
        <v>5</v>
      </c>
      <c r="K4">
        <v>1</v>
      </c>
      <c r="L4">
        <v>0</v>
      </c>
      <c r="M4" s="2">
        <f t="shared" si="0"/>
        <v>0.66666666666666663</v>
      </c>
      <c r="N4" s="2">
        <f t="shared" si="1"/>
        <v>0.75</v>
      </c>
      <c r="O4" s="2">
        <f t="shared" si="2"/>
        <v>2.6666666666666665</v>
      </c>
      <c r="P4">
        <f t="shared" si="3"/>
        <v>8</v>
      </c>
      <c r="Q4">
        <v>0</v>
      </c>
    </row>
    <row r="5" spans="1:17">
      <c r="A5" s="4">
        <v>41764</v>
      </c>
      <c r="B5">
        <v>1</v>
      </c>
      <c r="C5">
        <v>5</v>
      </c>
      <c r="D5">
        <v>3</v>
      </c>
      <c r="E5">
        <v>1</v>
      </c>
      <c r="F5">
        <v>1</v>
      </c>
      <c r="G5">
        <v>0</v>
      </c>
      <c r="H5">
        <v>0</v>
      </c>
      <c r="I5">
        <v>0</v>
      </c>
      <c r="J5">
        <v>1</v>
      </c>
      <c r="K5">
        <v>2</v>
      </c>
      <c r="L5">
        <v>0</v>
      </c>
      <c r="M5" s="2">
        <f t="shared" si="0"/>
        <v>0.33333333333333331</v>
      </c>
      <c r="N5" s="2">
        <f t="shared" si="1"/>
        <v>0.6</v>
      </c>
      <c r="O5" s="2">
        <f t="shared" si="2"/>
        <v>0.33333333333333331</v>
      </c>
      <c r="P5">
        <f t="shared" si="3"/>
        <v>1</v>
      </c>
      <c r="Q5">
        <v>0</v>
      </c>
    </row>
    <row r="6" spans="1:17">
      <c r="A6" s="4">
        <v>41771</v>
      </c>
      <c r="B6">
        <v>1</v>
      </c>
      <c r="C6">
        <v>4</v>
      </c>
      <c r="D6">
        <v>3</v>
      </c>
      <c r="E6">
        <v>1</v>
      </c>
      <c r="F6">
        <v>1</v>
      </c>
      <c r="G6">
        <v>0</v>
      </c>
      <c r="H6">
        <v>0</v>
      </c>
      <c r="I6">
        <v>0</v>
      </c>
      <c r="J6">
        <v>1</v>
      </c>
      <c r="K6">
        <v>1</v>
      </c>
      <c r="L6">
        <v>0</v>
      </c>
      <c r="M6" s="2">
        <f t="shared" si="0"/>
        <v>0.33333333333333331</v>
      </c>
      <c r="N6" s="2">
        <f t="shared" si="1"/>
        <v>0.5</v>
      </c>
      <c r="O6" s="2">
        <f t="shared" si="2"/>
        <v>0.33333333333333331</v>
      </c>
      <c r="P6">
        <f t="shared" si="3"/>
        <v>1</v>
      </c>
      <c r="Q6">
        <v>0</v>
      </c>
    </row>
    <row r="7" spans="1:17">
      <c r="A7" s="4">
        <v>41779</v>
      </c>
      <c r="B7">
        <v>1</v>
      </c>
      <c r="C7">
        <v>4</v>
      </c>
      <c r="D7">
        <v>4</v>
      </c>
      <c r="E7">
        <v>2</v>
      </c>
      <c r="F7">
        <v>3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 s="2">
        <f t="shared" si="0"/>
        <v>0.75</v>
      </c>
      <c r="N7" s="2">
        <f t="shared" si="1"/>
        <v>0.75</v>
      </c>
      <c r="O7" s="2">
        <f t="shared" si="2"/>
        <v>0.75</v>
      </c>
      <c r="P7">
        <f t="shared" si="3"/>
        <v>3</v>
      </c>
      <c r="Q7">
        <v>0</v>
      </c>
    </row>
    <row r="8" spans="1:17">
      <c r="A8" s="4">
        <v>41796</v>
      </c>
      <c r="B8">
        <v>1</v>
      </c>
      <c r="C8">
        <v>3</v>
      </c>
      <c r="D8">
        <v>3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f t="shared" si="0"/>
        <v>0.33333333333333331</v>
      </c>
      <c r="N8" s="2">
        <f t="shared" si="1"/>
        <v>0.33333333333333331</v>
      </c>
      <c r="O8" s="2">
        <f t="shared" si="2"/>
        <v>0.33333333333333331</v>
      </c>
      <c r="P8">
        <f t="shared" si="3"/>
        <v>1</v>
      </c>
      <c r="Q8">
        <v>0</v>
      </c>
    </row>
    <row r="9" spans="1:17">
      <c r="A9" s="4">
        <v>41800</v>
      </c>
      <c r="B9">
        <v>1</v>
      </c>
      <c r="C9">
        <v>4</v>
      </c>
      <c r="D9">
        <v>4</v>
      </c>
      <c r="E9">
        <v>0</v>
      </c>
      <c r="F9">
        <v>2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 s="2">
        <f t="shared" si="0"/>
        <v>0.5</v>
      </c>
      <c r="N9" s="2">
        <f t="shared" si="1"/>
        <v>0.5</v>
      </c>
      <c r="O9" s="2">
        <f t="shared" si="2"/>
        <v>0.5</v>
      </c>
      <c r="P9">
        <f t="shared" si="3"/>
        <v>2</v>
      </c>
      <c r="Q9">
        <v>0</v>
      </c>
    </row>
    <row r="10" spans="1:17">
      <c r="A10" t="s">
        <v>37</v>
      </c>
      <c r="B10">
        <v>1</v>
      </c>
      <c r="C10">
        <v>4</v>
      </c>
      <c r="D10">
        <v>3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 s="2">
        <f t="shared" si="0"/>
        <v>0.33333333333333331</v>
      </c>
      <c r="N10" s="2">
        <f t="shared" si="1"/>
        <v>0.5</v>
      </c>
      <c r="O10" s="2">
        <f t="shared" si="2"/>
        <v>0.33333333333333331</v>
      </c>
      <c r="P10">
        <f t="shared" si="3"/>
        <v>1</v>
      </c>
      <c r="Q10">
        <v>0</v>
      </c>
    </row>
    <row r="11" spans="1:17">
      <c r="A11" t="s">
        <v>38</v>
      </c>
      <c r="B11">
        <v>1</v>
      </c>
      <c r="C11">
        <v>4</v>
      </c>
      <c r="D11">
        <v>4</v>
      </c>
      <c r="E11">
        <v>1</v>
      </c>
      <c r="F11">
        <v>2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0"/>
        <v>0.5</v>
      </c>
      <c r="N11" s="2">
        <f t="shared" si="1"/>
        <v>0.5</v>
      </c>
      <c r="O11" s="2">
        <f t="shared" si="2"/>
        <v>0.75</v>
      </c>
      <c r="P11">
        <f t="shared" si="3"/>
        <v>3</v>
      </c>
      <c r="Q11">
        <v>0</v>
      </c>
    </row>
    <row r="12" spans="1:17">
      <c r="A12" s="4">
        <v>41827</v>
      </c>
      <c r="B12">
        <v>1</v>
      </c>
      <c r="C12">
        <v>2</v>
      </c>
      <c r="D12">
        <v>2</v>
      </c>
      <c r="E12">
        <v>2</v>
      </c>
      <c r="F12">
        <v>2</v>
      </c>
      <c r="G12">
        <v>0</v>
      </c>
      <c r="H12">
        <v>0</v>
      </c>
      <c r="I12">
        <v>1</v>
      </c>
      <c r="J12">
        <v>3</v>
      </c>
      <c r="K12">
        <v>0</v>
      </c>
      <c r="L12">
        <v>0</v>
      </c>
      <c r="M12" s="2">
        <f t="shared" si="0"/>
        <v>1</v>
      </c>
      <c r="N12" s="2">
        <f t="shared" si="1"/>
        <v>1</v>
      </c>
      <c r="O12" s="2">
        <f t="shared" si="2"/>
        <v>2.5</v>
      </c>
      <c r="P12">
        <f t="shared" si="3"/>
        <v>5</v>
      </c>
      <c r="Q12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Season</vt:lpstr>
      <vt:lpstr>Stoneman</vt:lpstr>
      <vt:lpstr>C-Had</vt:lpstr>
      <vt:lpstr>Bob K</vt:lpstr>
      <vt:lpstr>Dougan</vt:lpstr>
      <vt:lpstr>Cella</vt:lpstr>
      <vt:lpstr>Nelson</vt:lpstr>
      <vt:lpstr>Fowler</vt:lpstr>
      <vt:lpstr>Mack</vt:lpstr>
      <vt:lpstr>Dan</vt:lpstr>
      <vt:lpstr>Guy</vt:lpstr>
      <vt:lpstr>Doug</vt:lpstr>
      <vt:lpstr>Max</vt:lpstr>
      <vt:lpstr>Dubois</vt:lpstr>
      <vt:lpstr>JR</vt:lpstr>
      <vt:lpstr>Ben</vt:lpstr>
    </vt:vector>
  </TitlesOfParts>
  <Company>United Technologies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Dougan</dc:creator>
  <cp:lastModifiedBy>Amy Pearl</cp:lastModifiedBy>
  <dcterms:created xsi:type="dcterms:W3CDTF">2014-04-24T11:05:46Z</dcterms:created>
  <dcterms:modified xsi:type="dcterms:W3CDTF">2014-07-08T02:55:16Z</dcterms:modified>
</cp:coreProperties>
</file>